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kakhidze\Desktop\ბათუმის სარემონტო სამუშაოები\"/>
    </mc:Choice>
  </mc:AlternateContent>
  <bookViews>
    <workbookView xWindow="0" yWindow="0" windowWidth="24000" windowHeight="9885"/>
  </bookViews>
  <sheets>
    <sheet name="მშენებლობა-ელექტროობა-მინები" sheetId="1" r:id="rId1"/>
  </sheets>
  <definedNames>
    <definedName name="_xlnm._FilterDatabase" localSheetId="0" hidden="1">'მშენებლობა-ელექტროობა-მინები'!$A$301:$I$413</definedName>
    <definedName name="_xlnm.Print_Area" localSheetId="0">'მშენებლობა-ელექტროობა-მინები'!$A$1:$I$425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3" i="1" l="1"/>
  <c r="F413" i="1" s="1"/>
  <c r="H412" i="1"/>
  <c r="I412" i="1" s="1"/>
  <c r="D412" i="1"/>
  <c r="F412" i="1" s="1"/>
  <c r="H411" i="1"/>
  <c r="I411" i="1" s="1"/>
  <c r="F411" i="1"/>
  <c r="I409" i="1"/>
  <c r="H409" i="1"/>
  <c r="F409" i="1"/>
  <c r="D409" i="1"/>
  <c r="D410" i="1" s="1"/>
  <c r="H410" i="1" s="1"/>
  <c r="H408" i="1"/>
  <c r="F408" i="1"/>
  <c r="D406" i="1"/>
  <c r="H405" i="1"/>
  <c r="F405" i="1"/>
  <c r="I405" i="1" s="1"/>
  <c r="D403" i="1"/>
  <c r="H402" i="1"/>
  <c r="F402" i="1"/>
  <c r="I402" i="1" s="1"/>
  <c r="D401" i="1"/>
  <c r="F401" i="1" s="1"/>
  <c r="H400" i="1"/>
  <c r="I400" i="1" s="1"/>
  <c r="D400" i="1"/>
  <c r="F400" i="1" s="1"/>
  <c r="H399" i="1"/>
  <c r="I399" i="1" s="1"/>
  <c r="F399" i="1"/>
  <c r="I397" i="1"/>
  <c r="H397" i="1"/>
  <c r="F397" i="1"/>
  <c r="D397" i="1"/>
  <c r="D398" i="1" s="1"/>
  <c r="H398" i="1" s="1"/>
  <c r="I396" i="1"/>
  <c r="H396" i="1"/>
  <c r="F396" i="1"/>
  <c r="H395" i="1"/>
  <c r="F395" i="1"/>
  <c r="I395" i="1" s="1"/>
  <c r="H394" i="1"/>
  <c r="F394" i="1"/>
  <c r="I394" i="1" s="1"/>
  <c r="I393" i="1"/>
  <c r="H393" i="1"/>
  <c r="F393" i="1"/>
  <c r="H392" i="1"/>
  <c r="I392" i="1" s="1"/>
  <c r="F392" i="1"/>
  <c r="H391" i="1"/>
  <c r="F391" i="1"/>
  <c r="I391" i="1" s="1"/>
  <c r="I390" i="1"/>
  <c r="H390" i="1"/>
  <c r="F390" i="1"/>
  <c r="H389" i="1"/>
  <c r="I389" i="1" s="1"/>
  <c r="F389" i="1"/>
  <c r="H388" i="1"/>
  <c r="F388" i="1"/>
  <c r="H387" i="1"/>
  <c r="F387" i="1"/>
  <c r="I387" i="1" s="1"/>
  <c r="I386" i="1"/>
  <c r="H386" i="1"/>
  <c r="F386" i="1"/>
  <c r="H385" i="1"/>
  <c r="I385" i="1" s="1"/>
  <c r="F385" i="1"/>
  <c r="H384" i="1"/>
  <c r="F384" i="1"/>
  <c r="I384" i="1" s="1"/>
  <c r="H383" i="1"/>
  <c r="F383" i="1"/>
  <c r="H382" i="1"/>
  <c r="F382" i="1"/>
  <c r="I382" i="1" s="1"/>
  <c r="H381" i="1"/>
  <c r="I381" i="1" s="1"/>
  <c r="F381" i="1"/>
  <c r="I380" i="1"/>
  <c r="H380" i="1"/>
  <c r="F380" i="1"/>
  <c r="H379" i="1"/>
  <c r="F379" i="1"/>
  <c r="H378" i="1"/>
  <c r="F378" i="1"/>
  <c r="I378" i="1" s="1"/>
  <c r="I377" i="1"/>
  <c r="H377" i="1"/>
  <c r="F377" i="1"/>
  <c r="H376" i="1"/>
  <c r="I376" i="1" s="1"/>
  <c r="F376" i="1"/>
  <c r="H375" i="1"/>
  <c r="F375" i="1"/>
  <c r="I375" i="1" s="1"/>
  <c r="I374" i="1"/>
  <c r="H374" i="1"/>
  <c r="F374" i="1"/>
  <c r="H373" i="1"/>
  <c r="I373" i="1" s="1"/>
  <c r="F373" i="1"/>
  <c r="H372" i="1"/>
  <c r="F372" i="1"/>
  <c r="I372" i="1" s="1"/>
  <c r="H371" i="1"/>
  <c r="F371" i="1"/>
  <c r="I371" i="1" s="1"/>
  <c r="I370" i="1"/>
  <c r="H370" i="1"/>
  <c r="F370" i="1"/>
  <c r="H369" i="1"/>
  <c r="I369" i="1" s="1"/>
  <c r="F369" i="1"/>
  <c r="H368" i="1"/>
  <c r="F368" i="1"/>
  <c r="I368" i="1" s="1"/>
  <c r="H367" i="1"/>
  <c r="F367" i="1"/>
  <c r="H366" i="1"/>
  <c r="F366" i="1"/>
  <c r="I366" i="1" s="1"/>
  <c r="H365" i="1"/>
  <c r="I365" i="1" s="1"/>
  <c r="F365" i="1"/>
  <c r="I364" i="1"/>
  <c r="H364" i="1"/>
  <c r="F364" i="1"/>
  <c r="H363" i="1"/>
  <c r="F363" i="1"/>
  <c r="I363" i="1" s="1"/>
  <c r="H362" i="1"/>
  <c r="F362" i="1"/>
  <c r="I362" i="1" s="1"/>
  <c r="I361" i="1"/>
  <c r="H361" i="1"/>
  <c r="F361" i="1"/>
  <c r="H360" i="1"/>
  <c r="I360" i="1" s="1"/>
  <c r="F360" i="1"/>
  <c r="H359" i="1"/>
  <c r="F359" i="1"/>
  <c r="I359" i="1" s="1"/>
  <c r="I358" i="1"/>
  <c r="H358" i="1"/>
  <c r="F358" i="1"/>
  <c r="H357" i="1"/>
  <c r="I357" i="1" s="1"/>
  <c r="F357" i="1"/>
  <c r="H356" i="1"/>
  <c r="F356" i="1"/>
  <c r="H355" i="1"/>
  <c r="F355" i="1"/>
  <c r="I355" i="1" s="1"/>
  <c r="I354" i="1"/>
  <c r="H354" i="1"/>
  <c r="F354" i="1"/>
  <c r="H353" i="1"/>
  <c r="I353" i="1" s="1"/>
  <c r="F353" i="1"/>
  <c r="H352" i="1"/>
  <c r="F352" i="1"/>
  <c r="I352" i="1" s="1"/>
  <c r="H351" i="1"/>
  <c r="F351" i="1"/>
  <c r="H350" i="1"/>
  <c r="F350" i="1"/>
  <c r="I350" i="1" s="1"/>
  <c r="H349" i="1"/>
  <c r="I349" i="1" s="1"/>
  <c r="F349" i="1"/>
  <c r="I348" i="1"/>
  <c r="H348" i="1"/>
  <c r="F348" i="1"/>
  <c r="H346" i="1"/>
  <c r="F346" i="1"/>
  <c r="H345" i="1"/>
  <c r="F345" i="1"/>
  <c r="I345" i="1" s="1"/>
  <c r="I344" i="1"/>
  <c r="H344" i="1"/>
  <c r="F344" i="1"/>
  <c r="H343" i="1"/>
  <c r="I343" i="1" s="1"/>
  <c r="F343" i="1"/>
  <c r="H342" i="1"/>
  <c r="F342" i="1"/>
  <c r="I342" i="1" s="1"/>
  <c r="I341" i="1"/>
  <c r="H341" i="1"/>
  <c r="F341" i="1"/>
  <c r="H340" i="1"/>
  <c r="I340" i="1" s="1"/>
  <c r="F340" i="1"/>
  <c r="H339" i="1"/>
  <c r="F339" i="1"/>
  <c r="I339" i="1" s="1"/>
  <c r="H338" i="1"/>
  <c r="F338" i="1"/>
  <c r="I338" i="1" s="1"/>
  <c r="I337" i="1"/>
  <c r="H337" i="1"/>
  <c r="F337" i="1"/>
  <c r="H336" i="1"/>
  <c r="I336" i="1" s="1"/>
  <c r="F336" i="1"/>
  <c r="H335" i="1"/>
  <c r="F335" i="1"/>
  <c r="I335" i="1" s="1"/>
  <c r="H334" i="1"/>
  <c r="F334" i="1"/>
  <c r="H333" i="1"/>
  <c r="F333" i="1"/>
  <c r="I333" i="1" s="1"/>
  <c r="H332" i="1"/>
  <c r="I332" i="1" s="1"/>
  <c r="F332" i="1"/>
  <c r="I331" i="1"/>
  <c r="H331" i="1"/>
  <c r="F331" i="1"/>
  <c r="H330" i="1"/>
  <c r="F330" i="1"/>
  <c r="I330" i="1" s="1"/>
  <c r="H329" i="1"/>
  <c r="F329" i="1"/>
  <c r="I329" i="1" s="1"/>
  <c r="I328" i="1"/>
  <c r="H328" i="1"/>
  <c r="F328" i="1"/>
  <c r="H327" i="1"/>
  <c r="I327" i="1" s="1"/>
  <c r="F327" i="1"/>
  <c r="H326" i="1"/>
  <c r="F326" i="1"/>
  <c r="I326" i="1" s="1"/>
  <c r="I325" i="1"/>
  <c r="H325" i="1"/>
  <c r="F325" i="1"/>
  <c r="H324" i="1"/>
  <c r="I324" i="1" s="1"/>
  <c r="F324" i="1"/>
  <c r="H323" i="1"/>
  <c r="F323" i="1"/>
  <c r="H322" i="1"/>
  <c r="F322" i="1"/>
  <c r="I322" i="1" s="1"/>
  <c r="I321" i="1"/>
  <c r="H321" i="1"/>
  <c r="F321" i="1"/>
  <c r="H320" i="1"/>
  <c r="I320" i="1" s="1"/>
  <c r="F320" i="1"/>
  <c r="H319" i="1"/>
  <c r="F319" i="1"/>
  <c r="I319" i="1" s="1"/>
  <c r="H318" i="1"/>
  <c r="F318" i="1"/>
  <c r="H317" i="1"/>
  <c r="F317" i="1"/>
  <c r="I317" i="1" s="1"/>
  <c r="H316" i="1"/>
  <c r="I316" i="1" s="1"/>
  <c r="F316" i="1"/>
  <c r="I315" i="1"/>
  <c r="H315" i="1"/>
  <c r="F315" i="1"/>
  <c r="H314" i="1"/>
  <c r="F314" i="1"/>
  <c r="H313" i="1"/>
  <c r="F313" i="1"/>
  <c r="I313" i="1" s="1"/>
  <c r="I311" i="1"/>
  <c r="H311" i="1"/>
  <c r="F311" i="1"/>
  <c r="H310" i="1"/>
  <c r="I310" i="1" s="1"/>
  <c r="F310" i="1"/>
  <c r="H309" i="1"/>
  <c r="F309" i="1"/>
  <c r="I309" i="1" s="1"/>
  <c r="I308" i="1"/>
  <c r="H308" i="1"/>
  <c r="F308" i="1"/>
  <c r="H307" i="1"/>
  <c r="I307" i="1" s="1"/>
  <c r="F307" i="1"/>
  <c r="H306" i="1"/>
  <c r="H301" i="1" s="1"/>
  <c r="F306" i="1"/>
  <c r="I306" i="1" s="1"/>
  <c r="H305" i="1"/>
  <c r="F305" i="1"/>
  <c r="I305" i="1" s="1"/>
  <c r="I304" i="1"/>
  <c r="H304" i="1"/>
  <c r="F304" i="1"/>
  <c r="H303" i="1"/>
  <c r="I303" i="1" s="1"/>
  <c r="F303" i="1"/>
  <c r="H302" i="1"/>
  <c r="F302" i="1"/>
  <c r="H300" i="1"/>
  <c r="F300" i="1"/>
  <c r="I300" i="1" s="1"/>
  <c r="H299" i="1"/>
  <c r="I299" i="1" s="1"/>
  <c r="F299" i="1"/>
  <c r="I298" i="1"/>
  <c r="H298" i="1"/>
  <c r="F298" i="1"/>
  <c r="H297" i="1"/>
  <c r="F297" i="1"/>
  <c r="I297" i="1" s="1"/>
  <c r="H296" i="1"/>
  <c r="F296" i="1"/>
  <c r="I296" i="1" s="1"/>
  <c r="I295" i="1"/>
  <c r="H295" i="1"/>
  <c r="F295" i="1"/>
  <c r="I294" i="1"/>
  <c r="H294" i="1"/>
  <c r="F294" i="1"/>
  <c r="H293" i="1"/>
  <c r="F293" i="1"/>
  <c r="I293" i="1" s="1"/>
  <c r="D292" i="1"/>
  <c r="H292" i="1" s="1"/>
  <c r="I291" i="1"/>
  <c r="H291" i="1"/>
  <c r="F291" i="1"/>
  <c r="H290" i="1"/>
  <c r="I290" i="1" s="1"/>
  <c r="F290" i="1"/>
  <c r="H289" i="1"/>
  <c r="F289" i="1"/>
  <c r="I289" i="1" s="1"/>
  <c r="D289" i="1"/>
  <c r="H288" i="1"/>
  <c r="F288" i="1"/>
  <c r="I288" i="1" s="1"/>
  <c r="H287" i="1"/>
  <c r="F287" i="1"/>
  <c r="H286" i="1"/>
  <c r="F286" i="1"/>
  <c r="I286" i="1" s="1"/>
  <c r="H285" i="1"/>
  <c r="I285" i="1" s="1"/>
  <c r="F285" i="1"/>
  <c r="I284" i="1"/>
  <c r="H284" i="1"/>
  <c r="F284" i="1"/>
  <c r="H283" i="1"/>
  <c r="I283" i="1" s="1"/>
  <c r="I282" i="1"/>
  <c r="H282" i="1"/>
  <c r="F282" i="1"/>
  <c r="H281" i="1"/>
  <c r="I281" i="1" s="1"/>
  <c r="F281" i="1"/>
  <c r="H280" i="1"/>
  <c r="F280" i="1"/>
  <c r="I280" i="1" s="1"/>
  <c r="I279" i="1"/>
  <c r="H279" i="1"/>
  <c r="H278" i="1"/>
  <c r="F278" i="1"/>
  <c r="I278" i="1" s="1"/>
  <c r="D278" i="1"/>
  <c r="H277" i="1"/>
  <c r="F277" i="1"/>
  <c r="H276" i="1"/>
  <c r="F276" i="1"/>
  <c r="I276" i="1" s="1"/>
  <c r="I275" i="1"/>
  <c r="H275" i="1"/>
  <c r="F275" i="1"/>
  <c r="H274" i="1"/>
  <c r="I274" i="1" s="1"/>
  <c r="F274" i="1"/>
  <c r="H273" i="1"/>
  <c r="F273" i="1"/>
  <c r="I273" i="1" s="1"/>
  <c r="H272" i="1"/>
  <c r="F272" i="1"/>
  <c r="H271" i="1"/>
  <c r="F271" i="1"/>
  <c r="I271" i="1" s="1"/>
  <c r="H270" i="1"/>
  <c r="I270" i="1" s="1"/>
  <c r="F270" i="1"/>
  <c r="I269" i="1"/>
  <c r="H269" i="1"/>
  <c r="F269" i="1"/>
  <c r="H268" i="1"/>
  <c r="F268" i="1"/>
  <c r="D268" i="1"/>
  <c r="H267" i="1"/>
  <c r="F267" i="1"/>
  <c r="I267" i="1" s="1"/>
  <c r="D266" i="1"/>
  <c r="H266" i="1" s="1"/>
  <c r="F265" i="1"/>
  <c r="I265" i="1" s="1"/>
  <c r="D265" i="1"/>
  <c r="H265" i="1" s="1"/>
  <c r="H264" i="1"/>
  <c r="F264" i="1"/>
  <c r="I264" i="1" s="1"/>
  <c r="D263" i="1"/>
  <c r="D262" i="1"/>
  <c r="F262" i="1" s="1"/>
  <c r="H261" i="1"/>
  <c r="I261" i="1" s="1"/>
  <c r="F261" i="1"/>
  <c r="H260" i="1"/>
  <c r="F260" i="1"/>
  <c r="I260" i="1" s="1"/>
  <c r="H259" i="1"/>
  <c r="F259" i="1"/>
  <c r="I259" i="1" s="1"/>
  <c r="F257" i="1"/>
  <c r="D257" i="1"/>
  <c r="H256" i="1"/>
  <c r="F256" i="1"/>
  <c r="I256" i="1" s="1"/>
  <c r="D255" i="1"/>
  <c r="F255" i="1" s="1"/>
  <c r="H254" i="1"/>
  <c r="I254" i="1" s="1"/>
  <c r="D254" i="1"/>
  <c r="F254" i="1" s="1"/>
  <c r="H253" i="1"/>
  <c r="I253" i="1" s="1"/>
  <c r="F253" i="1"/>
  <c r="I251" i="1"/>
  <c r="H251" i="1"/>
  <c r="F251" i="1"/>
  <c r="D251" i="1"/>
  <c r="D252" i="1" s="1"/>
  <c r="H252" i="1" s="1"/>
  <c r="I250" i="1"/>
  <c r="H250" i="1"/>
  <c r="F250" i="1"/>
  <c r="D248" i="1"/>
  <c r="H247" i="1"/>
  <c r="F247" i="1"/>
  <c r="I247" i="1" s="1"/>
  <c r="D245" i="1"/>
  <c r="H244" i="1"/>
  <c r="F244" i="1"/>
  <c r="I244" i="1" s="1"/>
  <c r="I243" i="1"/>
  <c r="H243" i="1"/>
  <c r="F243" i="1"/>
  <c r="H242" i="1"/>
  <c r="I242" i="1" s="1"/>
  <c r="F242" i="1"/>
  <c r="H241" i="1"/>
  <c r="F241" i="1"/>
  <c r="I241" i="1" s="1"/>
  <c r="I240" i="1"/>
  <c r="H240" i="1"/>
  <c r="F240" i="1"/>
  <c r="H239" i="1"/>
  <c r="I239" i="1" s="1"/>
  <c r="D239" i="1"/>
  <c r="F239" i="1" s="1"/>
  <c r="H238" i="1"/>
  <c r="I238" i="1" s="1"/>
  <c r="F238" i="1"/>
  <c r="H237" i="1"/>
  <c r="F237" i="1"/>
  <c r="I237" i="1" s="1"/>
  <c r="H236" i="1"/>
  <c r="D236" i="1"/>
  <c r="F236" i="1" s="1"/>
  <c r="I236" i="1" s="1"/>
  <c r="H235" i="1"/>
  <c r="F235" i="1"/>
  <c r="I235" i="1" s="1"/>
  <c r="H234" i="1"/>
  <c r="F234" i="1"/>
  <c r="I234" i="1" s="1"/>
  <c r="I233" i="1"/>
  <c r="H233" i="1"/>
  <c r="F233" i="1"/>
  <c r="H232" i="1"/>
  <c r="I232" i="1" s="1"/>
  <c r="F232" i="1"/>
  <c r="H231" i="1"/>
  <c r="F231" i="1"/>
  <c r="I231" i="1" s="1"/>
  <c r="D230" i="1"/>
  <c r="H230" i="1" s="1"/>
  <c r="I229" i="1"/>
  <c r="H229" i="1"/>
  <c r="F229" i="1"/>
  <c r="H228" i="1"/>
  <c r="D228" i="1"/>
  <c r="F228" i="1" s="1"/>
  <c r="D227" i="1"/>
  <c r="D226" i="1"/>
  <c r="F226" i="1" s="1"/>
  <c r="H225" i="1"/>
  <c r="I225" i="1" s="1"/>
  <c r="F225" i="1"/>
  <c r="H224" i="1"/>
  <c r="F224" i="1"/>
  <c r="D223" i="1"/>
  <c r="H222" i="1"/>
  <c r="F222" i="1"/>
  <c r="H221" i="1"/>
  <c r="F221" i="1"/>
  <c r="I221" i="1" s="1"/>
  <c r="D220" i="1"/>
  <c r="I219" i="1"/>
  <c r="H219" i="1"/>
  <c r="F219" i="1"/>
  <c r="H218" i="1"/>
  <c r="I218" i="1" s="1"/>
  <c r="F218" i="1"/>
  <c r="H217" i="1"/>
  <c r="F217" i="1"/>
  <c r="I217" i="1" s="1"/>
  <c r="I216" i="1"/>
  <c r="H216" i="1"/>
  <c r="F216" i="1"/>
  <c r="H215" i="1"/>
  <c r="I215" i="1" s="1"/>
  <c r="F215" i="1"/>
  <c r="H214" i="1"/>
  <c r="F214" i="1"/>
  <c r="I214" i="1" s="1"/>
  <c r="D214" i="1"/>
  <c r="H213" i="1"/>
  <c r="F213" i="1"/>
  <c r="I213" i="1" s="1"/>
  <c r="H212" i="1"/>
  <c r="F212" i="1"/>
  <c r="I212" i="1" s="1"/>
  <c r="I211" i="1"/>
  <c r="H211" i="1"/>
  <c r="F211" i="1"/>
  <c r="D210" i="1"/>
  <c r="F210" i="1" s="1"/>
  <c r="H209" i="1"/>
  <c r="I209" i="1" s="1"/>
  <c r="F209" i="1"/>
  <c r="H208" i="1"/>
  <c r="F208" i="1"/>
  <c r="I208" i="1" s="1"/>
  <c r="H207" i="1"/>
  <c r="F207" i="1"/>
  <c r="I207" i="1" s="1"/>
  <c r="D207" i="1"/>
  <c r="H206" i="1"/>
  <c r="F206" i="1"/>
  <c r="H205" i="1"/>
  <c r="F205" i="1"/>
  <c r="I205" i="1" s="1"/>
  <c r="H204" i="1"/>
  <c r="I204" i="1" s="1"/>
  <c r="F204" i="1"/>
  <c r="I203" i="1"/>
  <c r="H203" i="1"/>
  <c r="F203" i="1"/>
  <c r="D203" i="1"/>
  <c r="I202" i="1"/>
  <c r="H202" i="1"/>
  <c r="F202" i="1"/>
  <c r="D201" i="1"/>
  <c r="H201" i="1" s="1"/>
  <c r="D200" i="1"/>
  <c r="F200" i="1" s="1"/>
  <c r="H199" i="1"/>
  <c r="F199" i="1"/>
  <c r="I199" i="1" s="1"/>
  <c r="H198" i="1"/>
  <c r="F198" i="1"/>
  <c r="I198" i="1" s="1"/>
  <c r="I197" i="1"/>
  <c r="H197" i="1"/>
  <c r="F197" i="1"/>
  <c r="H196" i="1"/>
  <c r="I196" i="1" s="1"/>
  <c r="F196" i="1"/>
  <c r="H195" i="1"/>
  <c r="F195" i="1"/>
  <c r="I195" i="1" s="1"/>
  <c r="I194" i="1"/>
  <c r="H194" i="1"/>
  <c r="F194" i="1"/>
  <c r="H193" i="1"/>
  <c r="I193" i="1" s="1"/>
  <c r="F193" i="1"/>
  <c r="H192" i="1"/>
  <c r="F192" i="1"/>
  <c r="I192" i="1" s="1"/>
  <c r="F191" i="1"/>
  <c r="I191" i="1" s="1"/>
  <c r="D191" i="1"/>
  <c r="H191" i="1" s="1"/>
  <c r="H190" i="1"/>
  <c r="F190" i="1"/>
  <c r="I190" i="1" s="1"/>
  <c r="H189" i="1"/>
  <c r="I189" i="1" s="1"/>
  <c r="F189" i="1"/>
  <c r="I188" i="1"/>
  <c r="H188" i="1"/>
  <c r="F188" i="1"/>
  <c r="D188" i="1"/>
  <c r="I187" i="1"/>
  <c r="H187" i="1"/>
  <c r="F187" i="1"/>
  <c r="H186" i="1"/>
  <c r="F186" i="1"/>
  <c r="I186" i="1" s="1"/>
  <c r="H185" i="1"/>
  <c r="F185" i="1"/>
  <c r="I185" i="1" s="1"/>
  <c r="I184" i="1"/>
  <c r="H184" i="1"/>
  <c r="F184" i="1"/>
  <c r="H183" i="1"/>
  <c r="I183" i="1" s="1"/>
  <c r="D183" i="1"/>
  <c r="H182" i="1"/>
  <c r="F182" i="1"/>
  <c r="I182" i="1" s="1"/>
  <c r="I181" i="1"/>
  <c r="H181" i="1"/>
  <c r="F181" i="1"/>
  <c r="H180" i="1"/>
  <c r="I180" i="1" s="1"/>
  <c r="F180" i="1"/>
  <c r="H179" i="1"/>
  <c r="F179" i="1"/>
  <c r="I179" i="1" s="1"/>
  <c r="H178" i="1"/>
  <c r="F178" i="1"/>
  <c r="I178" i="1" s="1"/>
  <c r="I177" i="1"/>
  <c r="H177" i="1"/>
  <c r="F177" i="1"/>
  <c r="H176" i="1"/>
  <c r="I176" i="1" s="1"/>
  <c r="F176" i="1"/>
  <c r="H175" i="1"/>
  <c r="F175" i="1"/>
  <c r="I175" i="1" s="1"/>
  <c r="H174" i="1"/>
  <c r="D174" i="1"/>
  <c r="F174" i="1" s="1"/>
  <c r="I174" i="1" s="1"/>
  <c r="H173" i="1"/>
  <c r="F173" i="1"/>
  <c r="I173" i="1" s="1"/>
  <c r="H172" i="1"/>
  <c r="F172" i="1"/>
  <c r="I172" i="1" s="1"/>
  <c r="I171" i="1"/>
  <c r="H171" i="1"/>
  <c r="F171" i="1"/>
  <c r="H170" i="1"/>
  <c r="I170" i="1" s="1"/>
  <c r="F170" i="1"/>
  <c r="D170" i="1"/>
  <c r="H169" i="1"/>
  <c r="I169" i="1" s="1"/>
  <c r="F169" i="1"/>
  <c r="H168" i="1"/>
  <c r="F168" i="1"/>
  <c r="I168" i="1" s="1"/>
  <c r="I167" i="1"/>
  <c r="H167" i="1"/>
  <c r="F167" i="1"/>
  <c r="H166" i="1"/>
  <c r="I166" i="1" s="1"/>
  <c r="D166" i="1"/>
  <c r="F166" i="1" s="1"/>
  <c r="H165" i="1"/>
  <c r="I165" i="1" s="1"/>
  <c r="F165" i="1"/>
  <c r="H164" i="1"/>
  <c r="F164" i="1"/>
  <c r="I164" i="1" s="1"/>
  <c r="H163" i="1"/>
  <c r="D163" i="1"/>
  <c r="F163" i="1" s="1"/>
  <c r="I163" i="1" s="1"/>
  <c r="H162" i="1"/>
  <c r="F162" i="1"/>
  <c r="I162" i="1" s="1"/>
  <c r="H161" i="1"/>
  <c r="F161" i="1"/>
  <c r="I161" i="1" s="1"/>
  <c r="D160" i="1"/>
  <c r="F160" i="1" s="1"/>
  <c r="H159" i="1"/>
  <c r="I159" i="1" s="1"/>
  <c r="F159" i="1"/>
  <c r="H158" i="1"/>
  <c r="F158" i="1"/>
  <c r="I158" i="1" s="1"/>
  <c r="D158" i="1"/>
  <c r="H157" i="1"/>
  <c r="F157" i="1"/>
  <c r="I157" i="1" s="1"/>
  <c r="D157" i="1"/>
  <c r="H156" i="1"/>
  <c r="F156" i="1"/>
  <c r="I156" i="1" s="1"/>
  <c r="D155" i="1"/>
  <c r="H155" i="1" s="1"/>
  <c r="H154" i="1"/>
  <c r="D154" i="1"/>
  <c r="F154" i="1" s="1"/>
  <c r="I154" i="1" s="1"/>
  <c r="H153" i="1"/>
  <c r="F153" i="1"/>
  <c r="I153" i="1" s="1"/>
  <c r="H152" i="1"/>
  <c r="F152" i="1"/>
  <c r="I152" i="1" s="1"/>
  <c r="I151" i="1"/>
  <c r="H151" i="1"/>
  <c r="F151" i="1"/>
  <c r="H150" i="1"/>
  <c r="I150" i="1" s="1"/>
  <c r="F150" i="1"/>
  <c r="D149" i="1"/>
  <c r="H149" i="1" s="1"/>
  <c r="I149" i="1" s="1"/>
  <c r="I148" i="1"/>
  <c r="H148" i="1"/>
  <c r="F148" i="1"/>
  <c r="H147" i="1"/>
  <c r="I147" i="1" s="1"/>
  <c r="F147" i="1"/>
  <c r="H146" i="1"/>
  <c r="F146" i="1"/>
  <c r="I146" i="1" s="1"/>
  <c r="H145" i="1"/>
  <c r="F145" i="1"/>
  <c r="I145" i="1" s="1"/>
  <c r="I144" i="1"/>
  <c r="H144" i="1"/>
  <c r="F144" i="1"/>
  <c r="H143" i="1"/>
  <c r="I143" i="1" s="1"/>
  <c r="F143" i="1"/>
  <c r="D142" i="1"/>
  <c r="H142" i="1" s="1"/>
  <c r="I142" i="1" s="1"/>
  <c r="H141" i="1"/>
  <c r="F141" i="1"/>
  <c r="H140" i="1"/>
  <c r="F140" i="1"/>
  <c r="I140" i="1" s="1"/>
  <c r="H139" i="1"/>
  <c r="I139" i="1" s="1"/>
  <c r="F139" i="1"/>
  <c r="D138" i="1"/>
  <c r="H138" i="1" s="1"/>
  <c r="I138" i="1" s="1"/>
  <c r="H137" i="1"/>
  <c r="F137" i="1"/>
  <c r="I137" i="1" s="1"/>
  <c r="H136" i="1"/>
  <c r="F136" i="1"/>
  <c r="I136" i="1" s="1"/>
  <c r="I135" i="1"/>
  <c r="H135" i="1"/>
  <c r="F135" i="1"/>
  <c r="H134" i="1"/>
  <c r="I134" i="1" s="1"/>
  <c r="D134" i="1"/>
  <c r="H133" i="1"/>
  <c r="F133" i="1"/>
  <c r="I133" i="1" s="1"/>
  <c r="I132" i="1"/>
  <c r="H132" i="1"/>
  <c r="F132" i="1"/>
  <c r="H131" i="1"/>
  <c r="I131" i="1" s="1"/>
  <c r="D131" i="1"/>
  <c r="H130" i="1"/>
  <c r="F130" i="1"/>
  <c r="I130" i="1" s="1"/>
  <c r="H129" i="1"/>
  <c r="F129" i="1"/>
  <c r="I129" i="1" s="1"/>
  <c r="I128" i="1"/>
  <c r="H128" i="1"/>
  <c r="F128" i="1"/>
  <c r="H127" i="1"/>
  <c r="I127" i="1" s="1"/>
  <c r="F127" i="1"/>
  <c r="H126" i="1"/>
  <c r="F126" i="1"/>
  <c r="I126" i="1" s="1"/>
  <c r="H125" i="1"/>
  <c r="I125" i="1" s="1"/>
  <c r="D125" i="1"/>
  <c r="H124" i="1"/>
  <c r="F124" i="1"/>
  <c r="I124" i="1" s="1"/>
  <c r="H123" i="1"/>
  <c r="I123" i="1" s="1"/>
  <c r="F123" i="1"/>
  <c r="I122" i="1"/>
  <c r="H122" i="1"/>
  <c r="F122" i="1"/>
  <c r="H121" i="1"/>
  <c r="F121" i="1"/>
  <c r="I121" i="1" s="1"/>
  <c r="H120" i="1"/>
  <c r="F120" i="1"/>
  <c r="I120" i="1" s="1"/>
  <c r="I119" i="1"/>
  <c r="H119" i="1"/>
  <c r="D119" i="1"/>
  <c r="H118" i="1"/>
  <c r="F118" i="1"/>
  <c r="H117" i="1"/>
  <c r="F117" i="1"/>
  <c r="I117" i="1" s="1"/>
  <c r="I116" i="1"/>
  <c r="H116" i="1"/>
  <c r="F116" i="1"/>
  <c r="H115" i="1"/>
  <c r="I115" i="1" s="1"/>
  <c r="F115" i="1"/>
  <c r="H114" i="1"/>
  <c r="F114" i="1"/>
  <c r="I114" i="1" s="1"/>
  <c r="D113" i="1"/>
  <c r="H113" i="1" s="1"/>
  <c r="I113" i="1" s="1"/>
  <c r="I112" i="1"/>
  <c r="H112" i="1"/>
  <c r="F112" i="1"/>
  <c r="H111" i="1"/>
  <c r="I111" i="1" s="1"/>
  <c r="F111" i="1"/>
  <c r="H110" i="1"/>
  <c r="F110" i="1"/>
  <c r="I110" i="1" s="1"/>
  <c r="H109" i="1"/>
  <c r="F109" i="1"/>
  <c r="H108" i="1"/>
  <c r="F108" i="1"/>
  <c r="I108" i="1" s="1"/>
  <c r="H107" i="1"/>
  <c r="I107" i="1" s="1"/>
  <c r="D107" i="1"/>
  <c r="I106" i="1"/>
  <c r="H106" i="1"/>
  <c r="F106" i="1"/>
  <c r="H105" i="1"/>
  <c r="F105" i="1"/>
  <c r="I105" i="1" s="1"/>
  <c r="H104" i="1"/>
  <c r="F104" i="1"/>
  <c r="I104" i="1" s="1"/>
  <c r="I103" i="1"/>
  <c r="H103" i="1"/>
  <c r="F103" i="1"/>
  <c r="H102" i="1"/>
  <c r="I102" i="1" s="1"/>
  <c r="F102" i="1"/>
  <c r="D102" i="1"/>
  <c r="H101" i="1"/>
  <c r="I101" i="1" s="1"/>
  <c r="F101" i="1"/>
  <c r="H100" i="1"/>
  <c r="F100" i="1"/>
  <c r="I100" i="1" s="1"/>
  <c r="I99" i="1"/>
  <c r="D99" i="1"/>
  <c r="H99" i="1" s="1"/>
  <c r="H98" i="1"/>
  <c r="I98" i="1" s="1"/>
  <c r="F98" i="1"/>
  <c r="H97" i="1"/>
  <c r="F97" i="1"/>
  <c r="I97" i="1" s="1"/>
  <c r="H96" i="1"/>
  <c r="I96" i="1" s="1"/>
  <c r="D96" i="1"/>
  <c r="H95" i="1"/>
  <c r="F95" i="1"/>
  <c r="I95" i="1" s="1"/>
  <c r="H94" i="1"/>
  <c r="I94" i="1" s="1"/>
  <c r="F94" i="1"/>
  <c r="D93" i="1"/>
  <c r="H93" i="1" s="1"/>
  <c r="I93" i="1" s="1"/>
  <c r="H92" i="1"/>
  <c r="F92" i="1"/>
  <c r="I92" i="1" s="1"/>
  <c r="H91" i="1"/>
  <c r="F91" i="1"/>
  <c r="I91" i="1" s="1"/>
  <c r="I90" i="1"/>
  <c r="H90" i="1"/>
  <c r="F90" i="1"/>
  <c r="H89" i="1"/>
  <c r="I89" i="1" s="1"/>
  <c r="F89" i="1"/>
  <c r="D88" i="1"/>
  <c r="H88" i="1" s="1"/>
  <c r="I88" i="1" s="1"/>
  <c r="I87" i="1"/>
  <c r="H87" i="1"/>
  <c r="F87" i="1"/>
  <c r="H86" i="1"/>
  <c r="I86" i="1" s="1"/>
  <c r="F86" i="1"/>
  <c r="H85" i="1"/>
  <c r="F85" i="1"/>
  <c r="I85" i="1" s="1"/>
  <c r="H84" i="1"/>
  <c r="F84" i="1"/>
  <c r="I84" i="1" s="1"/>
  <c r="D83" i="1"/>
  <c r="H83" i="1" s="1"/>
  <c r="I83" i="1" s="1"/>
  <c r="H82" i="1"/>
  <c r="I82" i="1" s="1"/>
  <c r="F82" i="1"/>
  <c r="I81" i="1"/>
  <c r="H81" i="1"/>
  <c r="F81" i="1"/>
  <c r="H80" i="1"/>
  <c r="F80" i="1"/>
  <c r="I80" i="1" s="1"/>
  <c r="D79" i="1"/>
  <c r="H79" i="1" s="1"/>
  <c r="I78" i="1"/>
  <c r="H78" i="1"/>
  <c r="F78" i="1"/>
  <c r="H77" i="1"/>
  <c r="I77" i="1" s="1"/>
  <c r="F77" i="1"/>
  <c r="H76" i="1"/>
  <c r="F76" i="1"/>
  <c r="I76" i="1" s="1"/>
  <c r="H75" i="1"/>
  <c r="F75" i="1"/>
  <c r="I75" i="1" s="1"/>
  <c r="F74" i="1"/>
  <c r="I74" i="1" s="1"/>
  <c r="D74" i="1"/>
  <c r="H74" i="1" s="1"/>
  <c r="H73" i="1"/>
  <c r="F73" i="1"/>
  <c r="I73" i="1" s="1"/>
  <c r="H72" i="1"/>
  <c r="I72" i="1" s="1"/>
  <c r="F72" i="1"/>
  <c r="I71" i="1"/>
  <c r="H71" i="1"/>
  <c r="F71" i="1"/>
  <c r="H70" i="1"/>
  <c r="F70" i="1"/>
  <c r="I70" i="1" s="1"/>
  <c r="D70" i="1"/>
  <c r="H69" i="1"/>
  <c r="F69" i="1"/>
  <c r="I69" i="1" s="1"/>
  <c r="I68" i="1"/>
  <c r="H68" i="1"/>
  <c r="F68" i="1"/>
  <c r="H67" i="1"/>
  <c r="I67" i="1" s="1"/>
  <c r="F67" i="1"/>
  <c r="H66" i="1"/>
  <c r="F66" i="1"/>
  <c r="I66" i="1" s="1"/>
  <c r="H65" i="1"/>
  <c r="F65" i="1"/>
  <c r="I65" i="1" s="1"/>
  <c r="I64" i="1"/>
  <c r="H64" i="1"/>
  <c r="F64" i="1"/>
  <c r="H63" i="1"/>
  <c r="I63" i="1" s="1"/>
  <c r="F63" i="1"/>
  <c r="H62" i="1"/>
  <c r="F62" i="1"/>
  <c r="I62" i="1" s="1"/>
  <c r="D62" i="1"/>
  <c r="H61" i="1"/>
  <c r="F61" i="1"/>
  <c r="I61" i="1" s="1"/>
  <c r="H60" i="1"/>
  <c r="F60" i="1"/>
  <c r="H59" i="1"/>
  <c r="F59" i="1"/>
  <c r="I59" i="1" s="1"/>
  <c r="D58" i="1"/>
  <c r="F58" i="1" s="1"/>
  <c r="I57" i="1"/>
  <c r="H57" i="1"/>
  <c r="F57" i="1"/>
  <c r="H56" i="1"/>
  <c r="I56" i="1" s="1"/>
  <c r="F56" i="1"/>
  <c r="H55" i="1"/>
  <c r="F55" i="1"/>
  <c r="I55" i="1" s="1"/>
  <c r="I54" i="1"/>
  <c r="H54" i="1"/>
  <c r="F54" i="1"/>
  <c r="H53" i="1"/>
  <c r="I53" i="1" s="1"/>
  <c r="F53" i="1"/>
  <c r="H52" i="1"/>
  <c r="F52" i="1"/>
  <c r="I52" i="1" s="1"/>
  <c r="H51" i="1"/>
  <c r="F51" i="1"/>
  <c r="I51" i="1" s="1"/>
  <c r="I50" i="1"/>
  <c r="H50" i="1"/>
  <c r="F50" i="1"/>
  <c r="D49" i="1"/>
  <c r="F49" i="1" s="1"/>
  <c r="H48" i="1"/>
  <c r="I48" i="1" s="1"/>
  <c r="F48" i="1"/>
  <c r="I47" i="1"/>
  <c r="H47" i="1"/>
  <c r="F47" i="1"/>
  <c r="H46" i="1"/>
  <c r="F46" i="1"/>
  <c r="I46" i="1" s="1"/>
  <c r="H45" i="1"/>
  <c r="F45" i="1"/>
  <c r="I45" i="1" s="1"/>
  <c r="I44" i="1"/>
  <c r="H44" i="1"/>
  <c r="F44" i="1"/>
  <c r="H43" i="1"/>
  <c r="I43" i="1" s="1"/>
  <c r="F43" i="1"/>
  <c r="H42" i="1"/>
  <c r="F42" i="1"/>
  <c r="I42" i="1" s="1"/>
  <c r="D41" i="1"/>
  <c r="H41" i="1" s="1"/>
  <c r="I40" i="1"/>
  <c r="H40" i="1"/>
  <c r="F40" i="1"/>
  <c r="H39" i="1"/>
  <c r="I39" i="1" s="1"/>
  <c r="F39" i="1"/>
  <c r="H38" i="1"/>
  <c r="F38" i="1"/>
  <c r="I38" i="1" s="1"/>
  <c r="H37" i="1"/>
  <c r="F37" i="1"/>
  <c r="H36" i="1"/>
  <c r="F36" i="1"/>
  <c r="I36" i="1" s="1"/>
  <c r="H35" i="1"/>
  <c r="I35" i="1" s="1"/>
  <c r="F35" i="1"/>
  <c r="I34" i="1"/>
  <c r="H34" i="1"/>
  <c r="F34" i="1"/>
  <c r="H33" i="1"/>
  <c r="F33" i="1"/>
  <c r="I33" i="1" s="1"/>
  <c r="D32" i="1"/>
  <c r="H32" i="1" s="1"/>
  <c r="I31" i="1"/>
  <c r="H31" i="1"/>
  <c r="F31" i="1"/>
  <c r="H30" i="1"/>
  <c r="I30" i="1" s="1"/>
  <c r="F30" i="1"/>
  <c r="H29" i="1"/>
  <c r="F29" i="1"/>
  <c r="I29" i="1" s="1"/>
  <c r="H28" i="1"/>
  <c r="F28" i="1"/>
  <c r="I28" i="1" s="1"/>
  <c r="D27" i="1"/>
  <c r="H27" i="1" s="1"/>
  <c r="I27" i="1" s="1"/>
  <c r="H26" i="1"/>
  <c r="I26" i="1" s="1"/>
  <c r="F26" i="1"/>
  <c r="D23" i="1"/>
  <c r="F23" i="1" s="1"/>
  <c r="I22" i="1"/>
  <c r="H22" i="1"/>
  <c r="F22" i="1"/>
  <c r="H21" i="1"/>
  <c r="I21" i="1" s="1"/>
  <c r="F21" i="1"/>
  <c r="H20" i="1"/>
  <c r="F20" i="1"/>
  <c r="I20" i="1" s="1"/>
  <c r="I19" i="1"/>
  <c r="H19" i="1"/>
  <c r="F19" i="1"/>
  <c r="H18" i="1"/>
  <c r="I18" i="1" s="1"/>
  <c r="F18" i="1"/>
  <c r="H17" i="1"/>
  <c r="F17" i="1"/>
  <c r="I17" i="1" s="1"/>
  <c r="D17" i="1"/>
  <c r="H16" i="1"/>
  <c r="F16" i="1"/>
  <c r="I16" i="1" s="1"/>
  <c r="H15" i="1"/>
  <c r="F15" i="1"/>
  <c r="I15" i="1" s="1"/>
  <c r="I14" i="1"/>
  <c r="H14" i="1"/>
  <c r="F14" i="1"/>
  <c r="H13" i="1"/>
  <c r="I13" i="1" s="1"/>
  <c r="F13" i="1"/>
  <c r="H12" i="1"/>
  <c r="F12" i="1"/>
  <c r="I12" i="1" s="1"/>
  <c r="H11" i="1"/>
  <c r="F11" i="1"/>
  <c r="H10" i="1"/>
  <c r="F10" i="1"/>
  <c r="I10" i="1" s="1"/>
  <c r="H9" i="1"/>
  <c r="I9" i="1" s="1"/>
  <c r="F9" i="1"/>
  <c r="I118" i="1" l="1"/>
  <c r="I408" i="1"/>
  <c r="H245" i="1"/>
  <c r="D246" i="1"/>
  <c r="F263" i="1"/>
  <c r="H263" i="1"/>
  <c r="I302" i="1"/>
  <c r="F301" i="1"/>
  <c r="I301" i="1" s="1"/>
  <c r="H403" i="1"/>
  <c r="D404" i="1"/>
  <c r="H49" i="1"/>
  <c r="I49" i="1" s="1"/>
  <c r="F201" i="1"/>
  <c r="I201" i="1" s="1"/>
  <c r="F220" i="1"/>
  <c r="H220" i="1"/>
  <c r="F245" i="1"/>
  <c r="I245" i="1" s="1"/>
  <c r="F252" i="1"/>
  <c r="I252" i="1" s="1"/>
  <c r="F403" i="1"/>
  <c r="I403" i="1" s="1"/>
  <c r="F410" i="1"/>
  <c r="I410" i="1" s="1"/>
  <c r="H23" i="1"/>
  <c r="I23" i="1" s="1"/>
  <c r="F32" i="1"/>
  <c r="I32" i="1" s="1"/>
  <c r="H58" i="1"/>
  <c r="I58" i="1" s="1"/>
  <c r="F79" i="1"/>
  <c r="I79" i="1" s="1"/>
  <c r="F155" i="1"/>
  <c r="I155" i="1" s="1"/>
  <c r="H210" i="1"/>
  <c r="I210" i="1" s="1"/>
  <c r="H223" i="1"/>
  <c r="F223" i="1"/>
  <c r="I223" i="1" s="1"/>
  <c r="F227" i="1"/>
  <c r="H227" i="1"/>
  <c r="D249" i="1"/>
  <c r="H248" i="1"/>
  <c r="F398" i="1"/>
  <c r="I398" i="1" s="1"/>
  <c r="D407" i="1"/>
  <c r="H406" i="1"/>
  <c r="I11" i="1"/>
  <c r="I24" i="1" s="1"/>
  <c r="I37" i="1"/>
  <c r="F41" i="1"/>
  <c r="I41" i="1" s="1"/>
  <c r="I60" i="1"/>
  <c r="I109" i="1"/>
  <c r="I141" i="1"/>
  <c r="H160" i="1"/>
  <c r="I160" i="1" s="1"/>
  <c r="H200" i="1"/>
  <c r="I200" i="1" s="1"/>
  <c r="I206" i="1"/>
  <c r="I224" i="1"/>
  <c r="I228" i="1"/>
  <c r="F248" i="1"/>
  <c r="H257" i="1"/>
  <c r="I257" i="1" s="1"/>
  <c r="D258" i="1"/>
  <c r="I268" i="1"/>
  <c r="I277" i="1"/>
  <c r="I314" i="1"/>
  <c r="I323" i="1"/>
  <c r="I346" i="1"/>
  <c r="I356" i="1"/>
  <c r="I379" i="1"/>
  <c r="I388" i="1"/>
  <c r="F406" i="1"/>
  <c r="I222" i="1"/>
  <c r="H226" i="1"/>
  <c r="I226" i="1" s="1"/>
  <c r="F230" i="1"/>
  <c r="I230" i="1" s="1"/>
  <c r="H255" i="1"/>
  <c r="I255" i="1" s="1"/>
  <c r="H262" i="1"/>
  <c r="I262" i="1" s="1"/>
  <c r="F266" i="1"/>
  <c r="I266" i="1" s="1"/>
  <c r="I272" i="1"/>
  <c r="I287" i="1"/>
  <c r="F292" i="1"/>
  <c r="I292" i="1" s="1"/>
  <c r="I318" i="1"/>
  <c r="I334" i="1"/>
  <c r="I351" i="1"/>
  <c r="I367" i="1"/>
  <c r="I383" i="1"/>
  <c r="H401" i="1"/>
  <c r="I401" i="1" s="1"/>
  <c r="H413" i="1"/>
  <c r="I413" i="1" s="1"/>
  <c r="I416" i="1" l="1"/>
  <c r="I417" i="1" s="1"/>
  <c r="I418" i="1" s="1"/>
  <c r="I419" i="1" s="1"/>
  <c r="H246" i="1"/>
  <c r="F246" i="1"/>
  <c r="I246" i="1" s="1"/>
  <c r="I248" i="1"/>
  <c r="H249" i="1"/>
  <c r="F249" i="1"/>
  <c r="I249" i="1" s="1"/>
  <c r="H404" i="1"/>
  <c r="F404" i="1"/>
  <c r="I406" i="1"/>
  <c r="H407" i="1"/>
  <c r="F407" i="1"/>
  <c r="I407" i="1" s="1"/>
  <c r="I220" i="1"/>
  <c r="I263" i="1"/>
  <c r="H258" i="1"/>
  <c r="F258" i="1"/>
  <c r="I258" i="1" s="1"/>
  <c r="I227" i="1"/>
  <c r="I420" i="1" l="1"/>
  <c r="I421" i="1" s="1"/>
  <c r="I404" i="1"/>
  <c r="I422" i="1" l="1"/>
  <c r="I423" i="1" s="1"/>
  <c r="I424" i="1" l="1"/>
  <c r="I425" i="1" s="1"/>
</calcChain>
</file>

<file path=xl/sharedStrings.xml><?xml version="1.0" encoding="utf-8"?>
<sst xmlns="http://schemas.openxmlformats.org/spreadsheetml/2006/main" count="831" uniqueCount="328">
  <si>
    <t xml:space="preserve"> </t>
  </si>
  <si>
    <r>
      <rPr>
        <b/>
        <sz val="12"/>
        <rFont val="Times New Roman"/>
        <family val="1"/>
        <charset val="204"/>
      </rPr>
      <t>VTB</t>
    </r>
    <r>
      <rPr>
        <b/>
        <sz val="12"/>
        <rFont val="AcadNusx"/>
      </rPr>
      <t xml:space="preserve"> bankis filialis mowyoba baTumSi farnavaz mefis quCaze</t>
    </r>
  </si>
  <si>
    <t>xarjTaRricxva</t>
  </si>
  <si>
    <t>#</t>
  </si>
  <si>
    <t xml:space="preserve">samuSaos dasaxeleba </t>
  </si>
  <si>
    <t>ganz</t>
  </si>
  <si>
    <t>raod-ba</t>
  </si>
  <si>
    <t>masala</t>
  </si>
  <si>
    <t>xelfasi</t>
  </si>
  <si>
    <t>Rirebuleba</t>
  </si>
  <si>
    <t>erT.f.</t>
  </si>
  <si>
    <t>jami</t>
  </si>
  <si>
    <t>I</t>
  </si>
  <si>
    <t>sademontaJo samuSaoebi SenobaSi</t>
  </si>
  <si>
    <t>arsebuli keramikuli iatakebis moxsna</t>
  </si>
  <si>
    <r>
      <t>m</t>
    </r>
    <r>
      <rPr>
        <b/>
        <vertAlign val="superscript"/>
        <sz val="10"/>
        <rFont val="AcadNusx"/>
      </rPr>
      <t>2</t>
    </r>
  </si>
  <si>
    <t>iatakis mWimis demontaJi</t>
  </si>
  <si>
    <t>arsebuli Werebidan nalesobis moxsna</t>
  </si>
  <si>
    <t>arsebuli aguris/blokis tixrebis-kedlebis demontaJi</t>
  </si>
  <si>
    <t>arsebuli karebis demontaJi</t>
  </si>
  <si>
    <t>arsebuli santeqnikuri xelsawyoebis demontaJi</t>
  </si>
  <si>
    <t>c</t>
  </si>
  <si>
    <t>arsebuli fasadis vitraJebisa da fanjrebis demontaJi</t>
  </si>
  <si>
    <t>sardafis kedlebidan nalesis moxsna</t>
  </si>
  <si>
    <t>arsebuli sarTulSua r/b filaSi Riobis amoWra (kibisTvis)</t>
  </si>
  <si>
    <t>arsebuli saxuravis demontaJi</t>
  </si>
  <si>
    <t>m2</t>
  </si>
  <si>
    <t>arsebuli metalis svetebis SefuTvis demontaJi</t>
  </si>
  <si>
    <t>saxuravze arsebuli sareklamo abris demontaJi</t>
  </si>
  <si>
    <t>grZ.m</t>
  </si>
  <si>
    <t>gruntis eqskavacia (Sesasvleli kibis mosawyobad)</t>
  </si>
  <si>
    <t>m3</t>
  </si>
  <si>
    <t>samSeneblo nagvis Segroveba da gamotana Senobidan</t>
  </si>
  <si>
    <t>t</t>
  </si>
  <si>
    <t>samSeneblo nagvis datvirTva da gatana 15 km manZilze avtoTviTmclelebiT</t>
  </si>
  <si>
    <t>jami - sademontaJo samuSaoebi</t>
  </si>
  <si>
    <t>II</t>
  </si>
  <si>
    <t>samSeneblo-saremonto samuSaoebi</t>
  </si>
  <si>
    <t>sardafis kedlebis da iatakis hodroizolacia ori fena asakravi izolaciiT</t>
  </si>
  <si>
    <t>linekormi</t>
  </si>
  <si>
    <t>bitumis praimeri</t>
  </si>
  <si>
    <t>kg</t>
  </si>
  <si>
    <t>gazi</t>
  </si>
  <si>
    <t>bal</t>
  </si>
  <si>
    <t>monoliTuri rkinabetonis sacavis kapsulis mowyoba betoniT b20</t>
  </si>
  <si>
    <t>მ2</t>
  </si>
  <si>
    <t>ხელფასი</t>
  </si>
  <si>
    <t>ბეტონი ბ20</t>
  </si>
  <si>
    <t>მ3</t>
  </si>
  <si>
    <t>არმატურა ა500</t>
  </si>
  <si>
    <t>ტ</t>
  </si>
  <si>
    <t>საყალიბე ფანერა</t>
  </si>
  <si>
    <t>ხის მასალა</t>
  </si>
  <si>
    <t>შესაკრავი მავთული</t>
  </si>
  <si>
    <t>კგ</t>
  </si>
  <si>
    <t>მეტალის საჭრელი დისკი</t>
  </si>
  <si>
    <t>ც</t>
  </si>
  <si>
    <t>ლურსმანი</t>
  </si>
  <si>
    <t>monoliTuri r/b filaSi Riobis gaZliereba metaliT</t>
  </si>
  <si>
    <t>foladis Sveleri #16</t>
  </si>
  <si>
    <t>eleqtrodi</t>
  </si>
  <si>
    <t>ანტიკოროზიული საღებავი</t>
  </si>
  <si>
    <t>გამხსნელი</t>
  </si>
  <si>
    <t>ლ</t>
  </si>
  <si>
    <t>saxuravze generatorisTvis Ria baqnis mowyoba metalis konstruqciebiT</t>
  </si>
  <si>
    <t>foladis milkvadrati 150X150X4</t>
  </si>
  <si>
    <t>foladis milkvadrati 80X80X4</t>
  </si>
  <si>
    <t>foladis ortesebri koWi #24</t>
  </si>
  <si>
    <t>furclovana foladi (namzadi detalebi)</t>
  </si>
  <si>
    <t>generatoris metalis konstruqciebis SeRebva antikororziuli saRebaviT</t>
  </si>
  <si>
    <t>meore sarTulze asasvleli kibis metalis konstruqciebis mowyoba</t>
  </si>
  <si>
    <t>foladis kuTxovana 100X4</t>
  </si>
  <si>
    <t>kibis metalis konstruqciebis SeRebva antikororziuli saRebaviT</t>
  </si>
  <si>
    <t>kibis moajirebis mowyoba metalis milkvadratiT</t>
  </si>
  <si>
    <t>foladis milkvadrati 100X40</t>
  </si>
  <si>
    <t>sardafis, salaros da bankomatis mosazRvre kedlebze armaturis badis mowyoba</t>
  </si>
  <si>
    <t>metalis saWreli diski</t>
  </si>
  <si>
    <r>
      <t xml:space="preserve">armatura </t>
    </r>
    <r>
      <rPr>
        <sz val="10"/>
        <rFont val="Arial"/>
        <family val="2"/>
        <charset val="204"/>
      </rPr>
      <t xml:space="preserve">A500, 14 </t>
    </r>
    <r>
      <rPr>
        <sz val="10"/>
        <rFont val="AcadNusx"/>
      </rPr>
      <t>mm, b-15</t>
    </r>
  </si>
  <si>
    <t>kedlebis amoSeneba 20 sm sisqiT,  betonis samSeneblo blokiT (wyobis armirebiT yovel mesame rigze)</t>
  </si>
  <si>
    <r>
      <t>m</t>
    </r>
    <r>
      <rPr>
        <b/>
        <vertAlign val="superscript"/>
        <sz val="10"/>
        <rFont val="AcadNusx"/>
      </rPr>
      <t>3</t>
    </r>
  </si>
  <si>
    <r>
      <t>m</t>
    </r>
    <r>
      <rPr>
        <vertAlign val="superscript"/>
        <sz val="10"/>
        <rFont val="AcadNusx"/>
      </rPr>
      <t>3</t>
    </r>
  </si>
  <si>
    <t>betonis samSeneblo bloki 40X20X20</t>
  </si>
  <si>
    <t>cali</t>
  </si>
  <si>
    <t>qviSa-cementis xsnari (wyobisTvis)</t>
  </si>
  <si>
    <r>
      <t xml:space="preserve">armatura </t>
    </r>
    <r>
      <rPr>
        <sz val="10"/>
        <rFont val="Arial"/>
        <family val="2"/>
        <charset val="204"/>
      </rPr>
      <t xml:space="preserve">A240 </t>
    </r>
    <r>
      <rPr>
        <sz val="10"/>
        <rFont val="AcadNusx"/>
      </rPr>
      <t>(8 mm)</t>
    </r>
  </si>
  <si>
    <t>blokis kedlebis lesva qviSa-cementis xsnariT</t>
  </si>
  <si>
    <r>
      <t>m</t>
    </r>
    <r>
      <rPr>
        <vertAlign val="superscript"/>
        <sz val="10"/>
        <rFont val="AcadNusx"/>
      </rPr>
      <t>2</t>
    </r>
  </si>
  <si>
    <t>qviSa-cementis xsnari m100 (lesvisTvis)</t>
  </si>
  <si>
    <t>ბგერაიზოლაციის მოწყობა პემზით 5 სმ სისქეზე</t>
  </si>
  <si>
    <t>პემზა</t>
  </si>
  <si>
    <t xml:space="preserve">iatakis moWimva qviSa-cementis xsnariT 5 sm-mde sisqeze  </t>
  </si>
  <si>
    <t>qviSa-cementis xsnari m100 (mWimisTvis)</t>
  </si>
  <si>
    <t>podiumis mowyoba salaroSi xis masaliT da faneriT</t>
  </si>
  <si>
    <t>ფანერა 10 მმ</t>
  </si>
  <si>
    <t>დუბელ-შურუფი</t>
  </si>
  <si>
    <t>nestgamZle laminirebuli iatakis mowyoba salarosa da sardafis sarTulze (# 2,7)</t>
  </si>
  <si>
    <t>laminirebuli iataki (qveSsagebiT)</t>
  </si>
  <si>
    <t>plintusi</t>
  </si>
  <si>
    <t>TviTmWreli sWvali</t>
  </si>
  <si>
    <t>aluminis gadamyvani</t>
  </si>
  <si>
    <t>იატაკების მოპირკეთება კერამოგრანიტის ფილებით (მაღალი დატვირთვის კოეფიციენტით) (# 1,3,4,6,17,21,22,25,26,27)</t>
  </si>
  <si>
    <t>იატაკის მაღალი დატვირთვის კერამოგრანიტის ფილა (40X40 sm)</t>
  </si>
  <si>
    <t>ალუმინის გადამყვანი</t>
  </si>
  <si>
    <t>გრძ.მ</t>
  </si>
  <si>
    <t>წებოცემენტი</t>
  </si>
  <si>
    <t>ფუგა</t>
  </si>
  <si>
    <t>იატაკების მოპირკეთება keramogranitis ფილებით (სველ წერტილებში) (# 8,28,29)</t>
  </si>
  <si>
    <t>იატაკის keramogranitis ფილა (40X40 sm)</t>
  </si>
  <si>
    <t>იატაკების მოპირკეთება keramogranitis ფილებით (# 32)</t>
  </si>
  <si>
    <t>იატაკის keramogranitis ფილა (120X60 sm)</t>
  </si>
  <si>
    <t>sawarmoo iatakis mowyoba (# 5,9,10)</t>
  </si>
  <si>
    <t>betonis sawarmoo iataki</t>
  </si>
  <si>
    <t>იატაკის მჭიმზე ფანერის მოწყობა</t>
  </si>
  <si>
    <t>რბილი იატაკის მოწყობა (ხალიჩა, დაზოლილი) (# 11,12,13,14,15,16,23,24,30)</t>
  </si>
  <si>
    <t>რბილი იატაკი (დაზოლილი)</t>
  </si>
  <si>
    <t>წებო რბილი იატაკისთვის</t>
  </si>
  <si>
    <t>samSriani parketis mowyoba (premium zonaSi) (# 18,19,20) franguli wyobiT</t>
  </si>
  <si>
    <t>samSriani parketi 14 mm. sisqis (maRali xarisxis)</t>
  </si>
  <si>
    <t>gadamyvani lenti</t>
  </si>
  <si>
    <t>parketis zedapiris dasamuSavebeli zeTi</t>
  </si>
  <si>
    <t>l</t>
  </si>
  <si>
    <t>zeTis wasasmeli da gasaprialebeli qeCa</t>
  </si>
  <si>
    <t>webo parketisTvis</t>
  </si>
  <si>
    <t>მდფ-ის პლინტუსების მოწყობა</t>
  </si>
  <si>
    <r>
      <t xml:space="preserve">მდფ-ის პლინტუსი </t>
    </r>
    <r>
      <rPr>
        <sz val="10"/>
        <rFont val="Times New Roman"/>
        <family val="1"/>
        <charset val="204"/>
      </rPr>
      <t>h</t>
    </r>
    <r>
      <rPr>
        <sz val="10"/>
        <rFont val="AcadNusx"/>
      </rPr>
      <t>=10 sm; 18 მმ სისქის</t>
    </r>
  </si>
  <si>
    <t>თხევადი ლურსმანი</t>
  </si>
  <si>
    <t>თვითმჭრელი სჭვალი</t>
  </si>
  <si>
    <t>fexis sawmendi xaliCis mowyoba (iatakSi CasamontaJebeli) (#5)</t>
  </si>
  <si>
    <t>fexis sawmendi xaliCa</t>
  </si>
  <si>
    <t>kibis safexurebis da baqnis mopirkeTeba damuSavebuli xis masaliT (# 31)</t>
  </si>
  <si>
    <t>kibis da baqnis damuSavebuli xe</t>
  </si>
  <si>
    <t>kedlebis Semosva TabaSirmuyaos filebiT (erTmagi fila)</t>
  </si>
  <si>
    <t>TabaSirmuyaos fila (damxmare masalebiT)</t>
  </si>
  <si>
    <t>kedlebis Semosva nestgamZle TabaSirmuyaos filebiT (erTmagi fila)</t>
  </si>
  <si>
    <t>TabaSirmuyaos nestgamZle fila (damxmare masalebiT)</t>
  </si>
  <si>
    <t>TabaSirmuyaos tixrebis mowyoba (erTmagi filiT)</t>
  </si>
  <si>
    <t>TabaSirmuyaos fila (damxmare masaliT)</t>
  </si>
  <si>
    <t>minabamba</t>
  </si>
  <si>
    <t>TabaSirmuyaos nestgamZle tixrebis mowyoba (erTmagi filiT)</t>
  </si>
  <si>
    <t>TabaSirmuyaos nestgamZle fila (damxmare masaliT)</t>
  </si>
  <si>
    <t>kedlebis da tixrebis damuSaveba, frizelinis akvra da SeRebva wyalemulsiis saRebaviT</t>
  </si>
  <si>
    <t>wyalemulsiis saRebavi</t>
  </si>
  <si>
    <t>bzaris lenti</t>
  </si>
  <si>
    <t>samRebro kuTxovana</t>
  </si>
  <si>
    <t>frizelinis qaRaldi</t>
  </si>
  <si>
    <t>webo</t>
  </si>
  <si>
    <t>fiTxi</t>
  </si>
  <si>
    <t>zumfara</t>
  </si>
  <si>
    <t>კედლების მოპირკეთება კერამიკული ფილებით</t>
  </si>
  <si>
    <t>კედლის კერამიკული ფილა</t>
  </si>
  <si>
    <t xml:space="preserve">ferdilebis mowyoba TabaSirmuyaos filebiT </t>
  </si>
  <si>
    <t>g.m</t>
  </si>
  <si>
    <t>ferdilebis damuSaveba, frizelinis akvra da SeRebva wyalemulsiis saRebaviT</t>
  </si>
  <si>
    <t>34*</t>
  </si>
  <si>
    <t>kedlebis Semosva dafanerebuli mdf-is panelebiT (premium zonebSi) (# 18,19,20)</t>
  </si>
  <si>
    <t>dafanerebuli mdf-is panelebi</t>
  </si>
  <si>
    <t>34**</t>
  </si>
  <si>
    <t>kedlebis damuSaveba da Spalieris gakvra (premium zonebSi) (# 18,19,20)</t>
  </si>
  <si>
    <t>Spalieri</t>
  </si>
  <si>
    <t>ruloni</t>
  </si>
  <si>
    <t>grunti</t>
  </si>
  <si>
    <t>webo (Spaleris)</t>
  </si>
  <si>
    <t>paCka</t>
  </si>
  <si>
    <t>metalis elementebis SeRebva Savi feris antikororziuli saRebaviT (sveti, koWi)</t>
  </si>
  <si>
    <t>ანტიკოროზიული საღებავი Savi feris</t>
  </si>
  <si>
    <t>sacavis kedlebis da Weris damuSaveba da SeRebva wyalemulsiis saRebaviT (# 1)</t>
  </si>
  <si>
    <t>Sekiduli Weris mowyoba TabaSirmuyaos filebiT (# 17,18,19,20,22,23,24,25)</t>
  </si>
  <si>
    <t>\</t>
  </si>
  <si>
    <t>Sekiduli Weris mowyoba nesgtamZle TabaSirmuyaos filebiT (# 2,3,4,6,7,8,9,21,28,29)</t>
  </si>
  <si>
    <t>37*</t>
  </si>
  <si>
    <t>qafplastis karnizebis mowyoba Werze (premium zonebSi) (# 18,19,20)</t>
  </si>
  <si>
    <t xml:space="preserve">qafplastis karnizi </t>
  </si>
  <si>
    <t>Werebis damuSaveba da SeRebva Weris wyalemulsiis saRebaviT (# 2,3,4,6,7,8,9,21,28,29,17,18,19,20,22,23,24,25)</t>
  </si>
  <si>
    <t>მეტალის ინდუსტრიული შეკიდული ჭერის სისტემის მოწყობა (# 5,10,11,12,14,15,16,30,32)</t>
  </si>
  <si>
    <t>მეტალის ინდუსტრიული შეკიდული ჭერი, დამხმარე მასალებით</t>
  </si>
  <si>
    <t>industriuli Weris zemoT mdebare zedapiris damuSaveba da SeRebva wyalemulsiis Savi feris saRebaviT (# 5,10,11,12,14,15,16,30,32)</t>
  </si>
  <si>
    <t>wyalemulsiis saRebavi, Savi feris</t>
  </si>
  <si>
    <t>mdf SeRebili karebis mowyoba</t>
  </si>
  <si>
    <t>mdf SeRebili kari kompleqtSi, SeRebili</t>
  </si>
  <si>
    <t>mdf SeRebili karebis mowyoba cxauriT</t>
  </si>
  <si>
    <t>mdf cxauriani SeRebili kari kompleqtSi, SeRebili</t>
  </si>
  <si>
    <t>mdf daSponili karebis mowyoba</t>
  </si>
  <si>
    <t>mdf daSponili kari kompleqtSi, SeRebili</t>
  </si>
  <si>
    <t>მეტალის შეღებილი კარებების მოწყობა</t>
  </si>
  <si>
    <t>მეტალის კარის ბლოკი კომპლექტში, შეღებილი</t>
  </si>
  <si>
    <t>მეტალის სპეც-კარის მოწყობა საცავისთვის</t>
  </si>
  <si>
    <t>მეტალის სპეც-კარი კომპლექტში</t>
  </si>
  <si>
    <t>gaRebadi gisosis mowyoba sacavis karTan (saketiT)</t>
  </si>
  <si>
    <t>aluminis moajiris mowyoba (meore sarTulis RiobTan)</t>
  </si>
  <si>
    <t>bronirebuli sarkmelis montaJi (arsebuli masalis gamoyenebiT)</t>
  </si>
  <si>
    <t>bronirebuli minis sarkmelebis montaJi (arsebuli masaliT)</t>
  </si>
  <si>
    <t>salaros xonCa-daxlebis mowyoba,  (ix. naxazi)</t>
  </si>
  <si>
    <t>salaros xonCa-daxli</t>
  </si>
  <si>
    <t>ლითონის სამაგრი ჩარჩოს მოწყობა შიდა ვიტრაჟებისთვის (თავზე და ძირზე)</t>
  </si>
  <si>
    <t>ფოლადის მილკვადრატი 50X50X2</t>
  </si>
  <si>
    <t>ფოლადის მილკვადრატი 50X30X2</t>
  </si>
  <si>
    <t>ფოლადის კუთხოვანა 80X80X6</t>
  </si>
  <si>
    <t>ელექტროდი</t>
  </si>
  <si>
    <t>ანტიკოროზიული საღებავი (ufero)</t>
  </si>
  <si>
    <t>დუბელ-ანკერი</t>
  </si>
  <si>
    <t>wyalmomarageba-kanalizaciis fitingebis, ventilebis, daerTebebis mowyoba</t>
  </si>
  <si>
    <t>wer.</t>
  </si>
  <si>
    <t>masala (milebi, muxlebi, muftebi, ventilebi, fasonuri nawilebi)</t>
  </si>
  <si>
    <t>lari</t>
  </si>
  <si>
    <t>xelsabanis montaJi SemreviT da sifoniT</t>
  </si>
  <si>
    <t>komp</t>
  </si>
  <si>
    <t>unitazi Camrecxi avziT</t>
  </si>
  <si>
    <t>samzareulos niJara</t>
  </si>
  <si>
    <t>trapis montaJi</t>
  </si>
  <si>
    <t>fasadis Semosva Savi feris aluminis kompozituri panelebiT (qvekonstruqciiT)</t>
  </si>
  <si>
    <t>mTavari Sesasvlelis da saxuravis "koSkis" Semosva lurji feris aluminis kompozituri panelebiT (qvekonstruqciiT)</t>
  </si>
  <si>
    <t>fasadze perforirebuli panelebis mowyoba (qvekonstruqciiT)</t>
  </si>
  <si>
    <t>gruntis zedapiris motkepna xelis vibrosatkepniT</t>
  </si>
  <si>
    <t>RorRis fenis gaSla da datkepna xelis vibrosatkepniT (kibis qveS)</t>
  </si>
  <si>
    <t>RorRi (fraqcia 0-40 mm)</t>
  </si>
  <si>
    <t>monoliTuri rkinabetonis Sesasvleli kibis mowyoba betoniT b25</t>
  </si>
  <si>
    <t>ბეტონი ბ25</t>
  </si>
  <si>
    <t>betonis kibis zedapiris moprialeba-moxvewa</t>
  </si>
  <si>
    <t>eleqtrosamontaJo samuSaoebi</t>
  </si>
  <si>
    <t>sf</t>
  </si>
  <si>
    <t>ავარიული განათების  LED  სანათი 3W ინტეგრირებული აკუმულატორით</t>
  </si>
  <si>
    <t>კომპლ</t>
  </si>
  <si>
    <t>ავარიული სანათი საევაკუაციო ნიშნით  ინტეგრირებული აკუმულატორით</t>
  </si>
  <si>
    <t>წერტილოვანი LED სანათი 10W</t>
  </si>
  <si>
    <t>salaros sanaTi</t>
  </si>
  <si>
    <t xml:space="preserve">LED  სანათი  2260 მმ </t>
  </si>
  <si>
    <t xml:space="preserve">LED  სანათი  1700 მმ </t>
  </si>
  <si>
    <t>LED  სანათი  600 მმ 9W, IP65</t>
  </si>
  <si>
    <t>LED  სანათი  860 მმ</t>
  </si>
  <si>
    <t>WaRi, premium zonisTvis</t>
  </si>
  <si>
    <t>bra premium zonisTvis</t>
  </si>
  <si>
    <t>კაბელები</t>
  </si>
  <si>
    <t>სპილენძის კაბელი ორმაგი იზოლაციით NYM-J 3x1,5</t>
  </si>
  <si>
    <t>სპილენძის კაბელი ორმაგი იზოლაციით NYM-J 3x2,5</t>
  </si>
  <si>
    <t>სპილენძის კაბელი ორმაგი იზოლაციით NYM-J 7x2,5</t>
  </si>
  <si>
    <t>სპილენძის კაბელი ორმაგი იზოლაციით NYM-J 5x4</t>
  </si>
  <si>
    <t>სპილენძის კაბელი ორმაგი იზოლაციით NYM-J 5x6</t>
  </si>
  <si>
    <t>სპილენძის კაბელი ორმაგი იზოლაციით NYY 4x70</t>
  </si>
  <si>
    <t>HDMI კაბელი 10მ</t>
  </si>
  <si>
    <t>ც.</t>
  </si>
  <si>
    <t>VGA კაბელი 10მ</t>
  </si>
  <si>
    <t>დამიწება</t>
  </si>
  <si>
    <t>დამიწების მოსპილენძებული ღერო Ø 20 l=1,5მ</t>
  </si>
  <si>
    <t>გალვანიზირებული ზოლოვანა 4x40 მმ</t>
  </si>
  <si>
    <t>ღეროს და ზოლოვანას შემაერთებელი დეტალი</t>
  </si>
  <si>
    <t>დამიწების საინსპექციო ჭა</t>
  </si>
  <si>
    <t>დამიწების შემაერთებელი ტერმინალი</t>
  </si>
  <si>
    <t>დამხმარე სამონტაჟო მასალების ნაკრები</t>
  </si>
  <si>
    <t>დამიწების კონტურის მოწყობა და საკონტროლო გაზომვა</t>
  </si>
  <si>
    <t>სამონტაჟო მასალა</t>
  </si>
  <si>
    <t>დამხმარე ელ. სამონტაჟო მასალების ნაკრები</t>
  </si>
  <si>
    <t>ლითონის მოთუთიებული საკაბელო არხი 200x60</t>
  </si>
  <si>
    <t>ლითონის საკაბელო არხის ჭერის რეგულირებადი სამაგრი კრონშტეინი</t>
  </si>
  <si>
    <t>გამანაწილებელი კოლოფი</t>
  </si>
  <si>
    <t>PVC გოფრირებული მილი Ø 16</t>
  </si>
  <si>
    <t>PVC გოფრირებული მილი Ø 20</t>
  </si>
  <si>
    <t>ორკედლიანი გოფრირებული მილი Ø 63</t>
  </si>
  <si>
    <t>ორკედლიანი გოფრირებული მილი Ø 63 ულტრაიისფერ სხივებისადმი მედეგი</t>
  </si>
  <si>
    <t>ორკედლიანი გოფრირებული მილი Ø 90 ულტრაიისფერ სხივებისადმი მედეგი</t>
  </si>
  <si>
    <t>1 კლავიშიანი ჩამრთველი , 10A</t>
  </si>
  <si>
    <t>2 კლავიშიანი ჩამრთველი , 10A</t>
  </si>
  <si>
    <t>საშტეფსელო როზეტი დამიწების კონტაქტით,  2P+E-16A</t>
  </si>
  <si>
    <t>სამონტაჟო კოლოფი</t>
  </si>
  <si>
    <t>იატაკის როზეტების ყუთი 16 მოდულზე (8 როზეტზე)</t>
  </si>
  <si>
    <t>იატაკის როზეტების ყუთი 24 მოდულზე (12 როზეტზე)</t>
  </si>
  <si>
    <t>იატაკის ყუთში სამონტაჟო საშტეფსელო როზეტი დამიწების კონტაქტით,  2P+E-16A</t>
  </si>
  <si>
    <t>საკლემო ბლოკი უხრახნო მიერთებით, 5x1,5-2,5მმ² კვეთზე</t>
  </si>
  <si>
    <t>ელ. გამანაწილებელი ფარი PDB-1</t>
  </si>
  <si>
    <t>ავტომატური ამომრთვლი MCCB 3x160A გათიშვის მახასიათებლების მარეგულირებელი ელექტრონული ბლოკით</t>
  </si>
  <si>
    <t xml:space="preserve">I+II კლასის  კომბინირებული გადაძაბვის განმუხტველი 3P+NPE TNS ქსელისთვის </t>
  </si>
  <si>
    <t>ავტომატური ამომრთვლი MCB 3x40A</t>
  </si>
  <si>
    <t>ავტომატური ამომრთვლი MCB 3x32A</t>
  </si>
  <si>
    <t>ავტომატური ამომრთვლი MCB 3x25A</t>
  </si>
  <si>
    <t>ავტომატური ამომრთვლი MCB 3x16A</t>
  </si>
  <si>
    <t>საინდიკაციო ნათურა 220ვ , ფარის კარში სამონტაჟო</t>
  </si>
  <si>
    <t>ძალოვანი გამანაწილებელი საკლემო ბლოკი 4P-250A</t>
  </si>
  <si>
    <t>სპილენძის დამიწების სალტე 3x35 , სამაგრებით</t>
  </si>
  <si>
    <t>ლითონის ელ. კარადა 1250x670x300</t>
  </si>
  <si>
    <t>DB-1 ელ. გამანაწილებელი ფარი</t>
  </si>
  <si>
    <t>მინიატურული ავტომატური ამომრთველი MCB 3xC40/6kA</t>
  </si>
  <si>
    <t>დიფერენციალური ავტომატური ამომრთველი 2xC16/30mA</t>
  </si>
  <si>
    <t>მინიატურული ავტომატური ამომრთველი MCB C20/6kA</t>
  </si>
  <si>
    <t>მინიატურული ავტომატური ამომრთველი MCB C16/6kA</t>
  </si>
  <si>
    <t>მინიატურული ავტომატური ამომრთველი MCB C10/6kA</t>
  </si>
  <si>
    <r>
      <t>სპილენძის დასაპარალელებელი სავარცხელა 3P-16მმ</t>
    </r>
    <r>
      <rPr>
        <sz val="11"/>
        <rFont val="Times New Roman"/>
        <family val="1"/>
        <charset val="204"/>
      </rPr>
      <t>²</t>
    </r>
  </si>
  <si>
    <r>
      <t>სპილენძის დასაპარალელებელი სავარცხელა L1+N/L2+N/L3+N - 16მმ</t>
    </r>
    <r>
      <rPr>
        <sz val="11"/>
        <rFont val="Times New Roman"/>
        <family val="1"/>
        <charset val="204"/>
      </rPr>
      <t>²</t>
    </r>
  </si>
  <si>
    <t>ძალოვანი გამანაწილებელი საკლემო ბლოკი 4P-125A DIN სალტეზე სამონტაჟო</t>
  </si>
  <si>
    <t>DIN სალტეზე სამონტაჟო საშტეფსელო როზეტი</t>
  </si>
  <si>
    <t>ელ. ფარი 144 მოდულზე, DIN სალტეებით, მისაფარებელი პანელებით ნეიტრალის და დამიწების საკლემო ბლოკით კომპლექტში, ყველა საჭირო აქსესუარით</t>
  </si>
  <si>
    <t>მინიატურული ავტომატური ამომრთველი MCB 3xC32/6kA</t>
  </si>
  <si>
    <t>ელ. ფარი 36 მოდულზე</t>
  </si>
  <si>
    <t>ძალოვანი აგრეგატები</t>
  </si>
  <si>
    <t>73-90 kVA დიზელ გენერატორი ხმაურდამხშობ დამცავ გარსაცმში, რეზერვის ავტომატური ჩართვის კარადით კომპლექტში (მხოლოდ მონტაჟი და ექსპლუატაციაში შეყვანა)</t>
  </si>
  <si>
    <t>კომპიუტერული ქსელი</t>
  </si>
  <si>
    <t>PVC ორკედლიანი გოფრირებული მილი Ø 40</t>
  </si>
  <si>
    <t>კაბელი Cat.5e FTP</t>
  </si>
  <si>
    <t>კომპიუტერული ქსელის როზეტი  1 x RJ45</t>
  </si>
  <si>
    <t>კომპიუტერული ქსელის როზეტი  2 x RJ45</t>
  </si>
  <si>
    <t>იატაკის ყუთში სამონტაჟო კომპიუტერული ქსელის როზეტი  1 x RJ45</t>
  </si>
  <si>
    <t>იატაკის ყუთში სამონტაჟო კომპიუტერული ქსელის როზეტი  2 x RJ45</t>
  </si>
  <si>
    <t>19" საკომუნიკაციო კარადა 42U</t>
  </si>
  <si>
    <r>
      <t xml:space="preserve">Cat.5e - 24 x RJ45 FTP </t>
    </r>
    <r>
      <rPr>
        <sz val="11"/>
        <rFont val="AcadNusx"/>
      </rPr>
      <t>პატჩ-პანელი</t>
    </r>
  </si>
  <si>
    <t>42U 19" საკომუნიკაციო კარადის კაბელების ვერტიკალური მენეჯერი</t>
  </si>
  <si>
    <t>19" საკომუნიკაციო კარადის კაბელების მენეჯერი (ჰორიზონტალური)</t>
  </si>
  <si>
    <t>19" საკომუნიკაციო კარადის როზეტების ბლოკი, ვერტიკალური PDU 42U</t>
  </si>
  <si>
    <t>სპილენძის დამიწების სალტე</t>
  </si>
  <si>
    <t>დამიწების სადენები</t>
  </si>
  <si>
    <t>dekoratiuli printis mowyoba (minaze)</t>
  </si>
  <si>
    <t>fasadis vitraJebis mowyoba, Savi anodirebuli izoporfiliT</t>
  </si>
  <si>
    <t>fasadis vitraJebi Savi anodirebuli izoporfiliT (ix. naxazi)</t>
  </si>
  <si>
    <t>minis Sida saofise gaRebadi vitraJebis mowyoba</t>
  </si>
  <si>
    <t>minis Sida gaRebadi vitraJi (ix. naxazi)</t>
  </si>
  <si>
    <t>sensorulad gaRebadi minis karis mowyoba SesasvlelTan</t>
  </si>
  <si>
    <t>sensorulad gaRebadi minis kari (kompleqtSi)</t>
  </si>
  <si>
    <t>minis Sida tixrebis mowyoba</t>
  </si>
  <si>
    <t>minis Sida tixari, uJangavi foladis damWerebze (ix. naxazi)</t>
  </si>
  <si>
    <t>dartymamedegi firis akvra minebze</t>
  </si>
  <si>
    <t>dartymamedegi firi (200 mirkoni)</t>
  </si>
  <si>
    <t>minebis dazolva qromirebuli firiT</t>
  </si>
  <si>
    <t>qromirebuli firi</t>
  </si>
  <si>
    <t>jami - samSeneblo saremonto samuSaoebi</t>
  </si>
  <si>
    <t>saerTo jami</t>
  </si>
  <si>
    <t>zednadebi xarjebi (%)</t>
  </si>
  <si>
    <t>j a m i</t>
  </si>
  <si>
    <t>mogeba (%)</t>
  </si>
  <si>
    <t>gauTvaliswinebeli xarjebi (%)</t>
  </si>
  <si>
    <t>d.R.g.  (%)</t>
  </si>
  <si>
    <t>danarTi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</si>
</sst>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-* #,##0.000_-;\-* #,##0.000_-;_-* &quot;-&quot;??_-;_-@_-"/>
    <numFmt numFmtId="167" formatCode="_-* #,##0_-;\-* #,##0_-;_-* &quot;-&quot;??_-;_-@_-"/>
    <numFmt numFmtId="168" formatCode="_-* #,##0.0\ _L_a_r_i_-;\-* #,##0.0\ _L_a_r_i_-;_-* &quot;-&quot;??\ _L_a_r_i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cadNusx"/>
    </font>
    <font>
      <b/>
      <sz val="12"/>
      <name val="Times New Roman"/>
      <family val="1"/>
      <charset val="204"/>
    </font>
    <font>
      <b/>
      <sz val="10"/>
      <color theme="1"/>
      <name val="AcadNusx"/>
    </font>
    <font>
      <b/>
      <sz val="12"/>
      <color rgb="FF0070C0"/>
      <name val="AcadMtavr"/>
    </font>
    <font>
      <b/>
      <sz val="12"/>
      <name val="AcadMtavr"/>
    </font>
    <font>
      <b/>
      <sz val="10"/>
      <name val="AcadMtavr"/>
    </font>
    <font>
      <b/>
      <sz val="10"/>
      <name val="AcadNusx"/>
    </font>
    <font>
      <b/>
      <sz val="10"/>
      <color rgb="FF0070C0"/>
      <name val="AcadNusx"/>
    </font>
    <font>
      <sz val="10"/>
      <name val="AcadNusx"/>
    </font>
    <font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vertAlign val="superscript"/>
      <sz val="10"/>
      <name val="AcadNusx"/>
    </font>
    <font>
      <b/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AcadNusx"/>
    </font>
    <font>
      <sz val="10"/>
      <name val="Times New Roman"/>
      <family val="1"/>
      <charset val="204"/>
    </font>
    <font>
      <sz val="8"/>
      <name val="AcadNusx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</font>
    <font>
      <sz val="10"/>
      <color theme="1"/>
      <name val="Sylfaen"/>
      <family val="1"/>
      <charset val="204"/>
    </font>
    <font>
      <b/>
      <sz val="11"/>
      <name val="Sylfaen"/>
      <family val="1"/>
      <charset val="204"/>
    </font>
    <font>
      <sz val="11"/>
      <name val="Arial"/>
      <family val="2"/>
      <charset val="204"/>
    </font>
    <font>
      <sz val="11"/>
      <color theme="1"/>
      <name val="Sylfaen"/>
      <family val="1"/>
      <charset val="204"/>
    </font>
    <font>
      <sz val="11"/>
      <name val="Sylfaen"/>
      <family val="1"/>
    </font>
    <font>
      <sz val="11"/>
      <name val="Times New Roman"/>
      <family val="1"/>
      <charset val="204"/>
    </font>
    <font>
      <b/>
      <sz val="11"/>
      <name val="Sylfaen"/>
      <family val="1"/>
    </font>
    <font>
      <sz val="11"/>
      <name val="Arial"/>
      <family val="2"/>
    </font>
    <font>
      <sz val="11"/>
      <name val="AcadNusx"/>
    </font>
    <font>
      <b/>
      <sz val="11"/>
      <color theme="1"/>
      <name val="Times New Roman"/>
      <family val="1"/>
      <charset val="204"/>
    </font>
    <font>
      <sz val="11"/>
      <color theme="1"/>
      <name val="AcadNusx"/>
    </font>
    <font>
      <b/>
      <sz val="10"/>
      <name val="Times New Roman"/>
      <family val="1"/>
      <charset val="204"/>
    </font>
    <font>
      <b/>
      <sz val="11"/>
      <color theme="1"/>
      <name val="AcadNusx"/>
    </font>
    <font>
      <b/>
      <sz val="11"/>
      <name val="Times New Roman"/>
      <family val="1"/>
      <charset val="204"/>
    </font>
    <font>
      <b/>
      <i/>
      <sz val="10"/>
      <name val="AcadNusx"/>
    </font>
    <font>
      <b/>
      <sz val="10"/>
      <name val="Arial"/>
      <family val="2"/>
      <charset val="204"/>
    </font>
    <font>
      <b/>
      <i/>
      <sz val="10"/>
      <color rgb="FF0070C0"/>
      <name val="AcadNusx"/>
    </font>
    <font>
      <b/>
      <sz val="10"/>
      <color rgb="FF0070C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0070C0"/>
      <name val="AcadNusx"/>
    </font>
    <font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4" fillId="0" borderId="0"/>
  </cellStyleXfs>
  <cellXfs count="160"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165" fontId="13" fillId="2" borderId="11" xfId="1" applyNumberFormat="1" applyFont="1" applyFill="1" applyBorder="1" applyAlignment="1">
      <alignment horizontal="center" vertical="center" wrapText="1"/>
    </xf>
    <xf numFmtId="164" fontId="13" fillId="2" borderId="11" xfId="1" applyFont="1" applyFill="1" applyBorder="1" applyAlignment="1">
      <alignment horizontal="center" vertical="center" wrapText="1"/>
    </xf>
    <xf numFmtId="164" fontId="14" fillId="2" borderId="11" xfId="1" applyFont="1" applyFill="1" applyBorder="1" applyAlignment="1">
      <alignment horizontal="center" vertical="center" wrapText="1"/>
    </xf>
    <xf numFmtId="164" fontId="14" fillId="2" borderId="11" xfId="1" applyFont="1" applyFill="1" applyBorder="1" applyAlignment="1">
      <alignment horizontal="center" vertical="center"/>
    </xf>
    <xf numFmtId="164" fontId="13" fillId="2" borderId="1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165" fontId="16" fillId="3" borderId="11" xfId="1" applyNumberFormat="1" applyFont="1" applyFill="1" applyBorder="1" applyAlignment="1">
      <alignment horizontal="center" vertical="center" wrapText="1"/>
    </xf>
    <xf numFmtId="164" fontId="16" fillId="3" borderId="11" xfId="1" applyFont="1" applyFill="1" applyBorder="1" applyAlignment="1">
      <alignment horizontal="center" vertical="center" wrapText="1"/>
    </xf>
    <xf numFmtId="164" fontId="17" fillId="3" borderId="11" xfId="1" applyFont="1" applyFill="1" applyBorder="1" applyAlignment="1">
      <alignment horizontal="center" vertical="center" wrapText="1"/>
    </xf>
    <xf numFmtId="164" fontId="17" fillId="3" borderId="11" xfId="1" applyFont="1" applyFill="1" applyBorder="1" applyAlignment="1">
      <alignment horizontal="center" vertical="center"/>
    </xf>
    <xf numFmtId="164" fontId="16" fillId="3" borderId="12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5" fontId="16" fillId="2" borderId="11" xfId="1" applyNumberFormat="1" applyFont="1" applyFill="1" applyBorder="1" applyAlignment="1">
      <alignment horizontal="center" vertical="center" wrapText="1"/>
    </xf>
    <xf numFmtId="164" fontId="16" fillId="2" borderId="11" xfId="1" applyFont="1" applyFill="1" applyBorder="1" applyAlignment="1">
      <alignment horizontal="center" vertical="center" wrapText="1"/>
    </xf>
    <xf numFmtId="164" fontId="17" fillId="2" borderId="11" xfId="1" applyFont="1" applyFill="1" applyBorder="1" applyAlignment="1">
      <alignment horizontal="center" vertical="center" wrapText="1"/>
    </xf>
    <xf numFmtId="164" fontId="17" fillId="2" borderId="11" xfId="1" applyFont="1" applyFill="1" applyBorder="1" applyAlignment="1">
      <alignment horizontal="center" vertical="center"/>
    </xf>
    <xf numFmtId="164" fontId="16" fillId="2" borderId="12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165" fontId="13" fillId="0" borderId="11" xfId="1" applyNumberFormat="1" applyFont="1" applyFill="1" applyBorder="1" applyAlignment="1">
      <alignment horizontal="center" vertical="center" wrapText="1"/>
    </xf>
    <xf numFmtId="164" fontId="13" fillId="0" borderId="11" xfId="1" applyFont="1" applyFill="1" applyBorder="1" applyAlignment="1">
      <alignment horizontal="center" vertical="center" wrapText="1"/>
    </xf>
    <xf numFmtId="164" fontId="14" fillId="0" borderId="11" xfId="1" applyFont="1" applyFill="1" applyBorder="1" applyAlignment="1">
      <alignment horizontal="center" vertical="center" wrapText="1"/>
    </xf>
    <xf numFmtId="164" fontId="14" fillId="0" borderId="11" xfId="1" applyFont="1" applyFill="1" applyBorder="1" applyAlignment="1">
      <alignment horizontal="center" vertical="center"/>
    </xf>
    <xf numFmtId="164" fontId="13" fillId="0" borderId="11" xfId="1" applyNumberFormat="1" applyFont="1" applyFill="1" applyBorder="1" applyAlignment="1">
      <alignment horizontal="center" vertical="center" wrapText="1"/>
    </xf>
    <xf numFmtId="164" fontId="16" fillId="3" borderId="11" xfId="1" applyNumberFormat="1" applyFont="1" applyFill="1" applyBorder="1" applyAlignment="1">
      <alignment horizontal="center" vertical="center" wrapText="1"/>
    </xf>
    <xf numFmtId="164" fontId="13" fillId="0" borderId="12" xfId="1" applyFont="1" applyFill="1" applyBorder="1" applyAlignment="1">
      <alignment horizontal="center" vertical="center" wrapText="1"/>
    </xf>
    <xf numFmtId="166" fontId="13" fillId="0" borderId="11" xfId="1" applyNumberFormat="1" applyFont="1" applyFill="1" applyBorder="1" applyAlignment="1">
      <alignment horizontal="center" vertical="center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center" vertical="center" wrapText="1"/>
    </xf>
    <xf numFmtId="167" fontId="16" fillId="3" borderId="11" xfId="1" applyNumberFormat="1" applyFont="1" applyFill="1" applyBorder="1" applyAlignment="1">
      <alignment horizontal="center" vertical="center" wrapText="1"/>
    </xf>
    <xf numFmtId="164" fontId="13" fillId="4" borderId="11" xfId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164" fontId="16" fillId="3" borderId="11" xfId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25" fillId="0" borderId="11" xfId="2" applyFont="1" applyFill="1" applyBorder="1" applyAlignment="1">
      <alignment vertical="center" wrapText="1"/>
    </xf>
    <xf numFmtId="0" fontId="26" fillId="0" borderId="11" xfId="0" applyFont="1" applyFill="1" applyBorder="1" applyAlignment="1" applyProtection="1">
      <alignment horizontal="center" vertical="center" wrapText="1"/>
    </xf>
    <xf numFmtId="164" fontId="13" fillId="0" borderId="1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28" fillId="0" borderId="11" xfId="0" applyFont="1" applyFill="1" applyBorder="1" applyAlignment="1" applyProtection="1">
      <alignment horizontal="center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6" fillId="0" borderId="11" xfId="0" applyFont="1" applyFill="1" applyBorder="1" applyAlignment="1">
      <alignment vertical="center" wrapText="1"/>
    </xf>
    <xf numFmtId="49" fontId="30" fillId="0" borderId="11" xfId="0" applyNumberFormat="1" applyFont="1" applyFill="1" applyBorder="1" applyAlignment="1">
      <alignment horizontal="left" vertical="center" wrapText="1"/>
    </xf>
    <xf numFmtId="0" fontId="28" fillId="0" borderId="11" xfId="2" applyFont="1" applyFill="1" applyBorder="1" applyAlignment="1">
      <alignment vertical="center" wrapText="1"/>
    </xf>
    <xf numFmtId="49" fontId="30" fillId="0" borderId="11" xfId="0" applyNumberFormat="1" applyFont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3" fillId="0" borderId="11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>
      <alignment vertical="center" wrapText="1"/>
    </xf>
    <xf numFmtId="49" fontId="36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center" vertical="center"/>
    </xf>
    <xf numFmtId="0" fontId="34" fillId="0" borderId="11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164" fontId="16" fillId="6" borderId="11" xfId="1" applyNumberFormat="1" applyFont="1" applyFill="1" applyBorder="1" applyAlignment="1">
      <alignment horizontal="center" vertical="center" wrapText="1"/>
    </xf>
    <xf numFmtId="164" fontId="16" fillId="6" borderId="11" xfId="1" applyFont="1" applyFill="1" applyBorder="1" applyAlignment="1">
      <alignment horizontal="center" vertical="center" wrapText="1"/>
    </xf>
    <xf numFmtId="164" fontId="17" fillId="6" borderId="11" xfId="1" applyFont="1" applyFill="1" applyBorder="1" applyAlignment="1">
      <alignment horizontal="center" vertical="center" wrapText="1"/>
    </xf>
    <xf numFmtId="164" fontId="17" fillId="6" borderId="11" xfId="1" applyFont="1" applyFill="1" applyBorder="1" applyAlignment="1">
      <alignment horizontal="center" vertical="center"/>
    </xf>
    <xf numFmtId="164" fontId="16" fillId="6" borderId="12" xfId="1" applyFont="1" applyFill="1" applyBorder="1" applyAlignment="1">
      <alignment horizontal="center" vertical="center" wrapText="1"/>
    </xf>
    <xf numFmtId="165" fontId="16" fillId="6" borderId="1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164" fontId="13" fillId="7" borderId="18" xfId="1" applyFont="1" applyFill="1" applyBorder="1" applyAlignment="1">
      <alignment horizontal="center" vertical="center" wrapText="1"/>
    </xf>
    <xf numFmtId="164" fontId="39" fillId="7" borderId="19" xfId="1" applyFont="1" applyFill="1" applyBorder="1" applyAlignment="1">
      <alignment horizontal="center" vertical="center" wrapText="1"/>
    </xf>
    <xf numFmtId="164" fontId="16" fillId="7" borderId="18" xfId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9" fontId="13" fillId="0" borderId="0" xfId="0" applyNumberFormat="1" applyFont="1" applyAlignment="1">
      <alignment horizontal="center" vertical="center"/>
    </xf>
    <xf numFmtId="164" fontId="13" fillId="0" borderId="0" xfId="1" applyFont="1" applyAlignment="1">
      <alignment horizontal="center" vertical="center"/>
    </xf>
    <xf numFmtId="164" fontId="17" fillId="0" borderId="0" xfId="1" applyFont="1" applyAlignment="1">
      <alignment horizontal="center" vertical="center"/>
    </xf>
    <xf numFmtId="164" fontId="41" fillId="0" borderId="0" xfId="1" applyFont="1" applyAlignment="1">
      <alignment horizontal="center" vertical="center"/>
    </xf>
    <xf numFmtId="164" fontId="20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0" borderId="0" xfId="1" applyFont="1" applyAlignment="1">
      <alignment vertical="center"/>
    </xf>
    <xf numFmtId="164" fontId="17" fillId="0" borderId="0" xfId="1" applyFont="1" applyAlignment="1">
      <alignment vertical="center"/>
    </xf>
    <xf numFmtId="0" fontId="42" fillId="0" borderId="0" xfId="0" applyFont="1" applyAlignment="1">
      <alignment horizontal="center" vertical="center"/>
    </xf>
    <xf numFmtId="164" fontId="16" fillId="0" borderId="0" xfId="1" applyFont="1" applyAlignment="1">
      <alignment horizontal="center" vertical="center"/>
    </xf>
    <xf numFmtId="164" fontId="43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2" fontId="45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6" fillId="0" borderId="0" xfId="0" applyFont="1" applyAlignment="1">
      <alignment vertical="center" wrapText="1"/>
    </xf>
    <xf numFmtId="2" fontId="47" fillId="0" borderId="0" xfId="0" applyNumberFormat="1" applyFont="1" applyAlignment="1">
      <alignment horizontal="center" vertical="center"/>
    </xf>
    <xf numFmtId="2" fontId="10" fillId="0" borderId="0" xfId="0" applyNumberFormat="1" applyFont="1" applyFill="1" applyAlignment="1"/>
    <xf numFmtId="0" fontId="10" fillId="0" borderId="0" xfId="0" applyFont="1" applyFill="1" applyAlignment="1"/>
    <xf numFmtId="0" fontId="11" fillId="0" borderId="0" xfId="0" applyFont="1" applyFill="1" applyAlignment="1"/>
    <xf numFmtId="43" fontId="10" fillId="0" borderId="0" xfId="0" applyNumberFormat="1" applyFont="1" applyFill="1" applyAlignme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4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98"/>
  <sheetViews>
    <sheetView tabSelected="1" view="pageBreakPreview" zoomScaleSheetLayoutView="100" workbookViewId="0">
      <selection activeCell="N14" sqref="N14"/>
    </sheetView>
  </sheetViews>
  <sheetFormatPr defaultRowHeight="15" x14ac:dyDescent="0.25"/>
  <cols>
    <col min="1" max="1" width="5.140625" style="1" customWidth="1"/>
    <col min="2" max="2" width="80.85546875" customWidth="1"/>
    <col min="3" max="3" width="8.28515625" customWidth="1"/>
    <col min="4" max="4" width="9.28515625" customWidth="1"/>
    <col min="5" max="5" width="10" customWidth="1"/>
    <col min="6" max="6" width="14.140625" style="140" customWidth="1"/>
    <col min="7" max="7" width="9.140625" customWidth="1"/>
    <col min="8" max="8" width="11.5703125" style="140" customWidth="1"/>
    <col min="9" max="9" width="14.140625" customWidth="1"/>
  </cols>
  <sheetData>
    <row r="1" spans="1:9" ht="25.5" customHeight="1" x14ac:dyDescent="0.25">
      <c r="A1" s="1" t="s">
        <v>0</v>
      </c>
      <c r="B1" s="143" t="s">
        <v>1</v>
      </c>
      <c r="C1" s="143"/>
      <c r="D1" s="143"/>
      <c r="E1" s="143"/>
      <c r="F1" s="143"/>
      <c r="G1" s="143"/>
      <c r="H1" s="143"/>
      <c r="I1" s="143"/>
    </row>
    <row r="2" spans="1:9" ht="17.25" customHeight="1" x14ac:dyDescent="0.25">
      <c r="B2" s="144" t="s">
        <v>2</v>
      </c>
      <c r="C2" s="144"/>
      <c r="D2" s="144"/>
      <c r="E2" s="144"/>
      <c r="F2" s="144"/>
      <c r="G2" s="144"/>
      <c r="H2" s="144"/>
      <c r="I2" s="144"/>
    </row>
    <row r="3" spans="1:9" s="3" customFormat="1" ht="16.5" customHeight="1" x14ac:dyDescent="0.25">
      <c r="A3" s="2"/>
      <c r="B3" s="2"/>
      <c r="C3" s="2"/>
      <c r="D3" s="2"/>
      <c r="E3" s="2"/>
      <c r="F3" s="159" t="s">
        <v>327</v>
      </c>
      <c r="G3" s="159"/>
      <c r="H3" s="159"/>
      <c r="I3" s="159"/>
    </row>
    <row r="4" spans="1:9" ht="21" customHeight="1" thickBot="1" x14ac:dyDescent="0.3">
      <c r="B4" s="4"/>
      <c r="C4" s="5"/>
      <c r="D4" s="5"/>
      <c r="E4" s="5"/>
      <c r="F4" s="6"/>
      <c r="G4" s="5"/>
      <c r="H4" s="6"/>
      <c r="I4" s="5"/>
    </row>
    <row r="5" spans="1:9" ht="17.25" customHeight="1" thickTop="1" x14ac:dyDescent="0.25">
      <c r="A5" s="145" t="s">
        <v>3</v>
      </c>
      <c r="B5" s="147" t="s">
        <v>4</v>
      </c>
      <c r="C5" s="149" t="s">
        <v>5</v>
      </c>
      <c r="D5" s="149" t="s">
        <v>6</v>
      </c>
      <c r="E5" s="147" t="s">
        <v>7</v>
      </c>
      <c r="F5" s="147"/>
      <c r="G5" s="147" t="s">
        <v>8</v>
      </c>
      <c r="H5" s="147"/>
      <c r="I5" s="151" t="s">
        <v>9</v>
      </c>
    </row>
    <row r="6" spans="1:9" ht="33.75" customHeight="1" thickBot="1" x14ac:dyDescent="0.3">
      <c r="A6" s="146"/>
      <c r="B6" s="148"/>
      <c r="C6" s="150"/>
      <c r="D6" s="150"/>
      <c r="E6" s="7" t="s">
        <v>10</v>
      </c>
      <c r="F6" s="8" t="s">
        <v>11</v>
      </c>
      <c r="G6" s="7" t="s">
        <v>10</v>
      </c>
      <c r="H6" s="8" t="s">
        <v>11</v>
      </c>
      <c r="I6" s="152"/>
    </row>
    <row r="7" spans="1:9" ht="18" customHeight="1" thickBot="1" x14ac:dyDescent="0.3">
      <c r="A7" s="9">
        <v>1</v>
      </c>
      <c r="B7" s="10">
        <v>2</v>
      </c>
      <c r="C7" s="11">
        <v>3</v>
      </c>
      <c r="D7" s="11">
        <v>4</v>
      </c>
      <c r="E7" s="10">
        <v>5</v>
      </c>
      <c r="F7" s="12">
        <v>6</v>
      </c>
      <c r="G7" s="10">
        <v>7</v>
      </c>
      <c r="H7" s="12">
        <v>8</v>
      </c>
      <c r="I7" s="13">
        <v>11</v>
      </c>
    </row>
    <row r="8" spans="1:9" s="22" customFormat="1" ht="19.5" customHeight="1" x14ac:dyDescent="0.25">
      <c r="A8" s="14" t="s">
        <v>12</v>
      </c>
      <c r="B8" s="15" t="s">
        <v>13</v>
      </c>
      <c r="C8" s="16"/>
      <c r="D8" s="17"/>
      <c r="E8" s="18"/>
      <c r="F8" s="19"/>
      <c r="G8" s="18"/>
      <c r="H8" s="20"/>
      <c r="I8" s="21"/>
    </row>
    <row r="9" spans="1:9" s="31" customFormat="1" ht="18" customHeight="1" x14ac:dyDescent="0.25">
      <c r="A9" s="23">
        <v>1</v>
      </c>
      <c r="B9" s="24" t="s">
        <v>14</v>
      </c>
      <c r="C9" s="25" t="s">
        <v>15</v>
      </c>
      <c r="D9" s="26">
        <v>536.5</v>
      </c>
      <c r="E9" s="27"/>
      <c r="F9" s="28">
        <f t="shared" ref="F9:F23" si="0">D9*E9</f>
        <v>0</v>
      </c>
      <c r="G9" s="27"/>
      <c r="H9" s="29">
        <f t="shared" ref="H9:H23" si="1">D9*G9</f>
        <v>0</v>
      </c>
      <c r="I9" s="30">
        <f t="shared" ref="I9:I23" si="2">F9+H9</f>
        <v>0</v>
      </c>
    </row>
    <row r="10" spans="1:9" s="31" customFormat="1" ht="18" customHeight="1" x14ac:dyDescent="0.25">
      <c r="A10" s="23">
        <v>2</v>
      </c>
      <c r="B10" s="24" t="s">
        <v>16</v>
      </c>
      <c r="C10" s="25" t="s">
        <v>15</v>
      </c>
      <c r="D10" s="26">
        <v>536.5</v>
      </c>
      <c r="E10" s="27"/>
      <c r="F10" s="28">
        <f t="shared" si="0"/>
        <v>0</v>
      </c>
      <c r="G10" s="27"/>
      <c r="H10" s="29">
        <f t="shared" si="1"/>
        <v>0</v>
      </c>
      <c r="I10" s="30">
        <f t="shared" si="2"/>
        <v>0</v>
      </c>
    </row>
    <row r="11" spans="1:9" s="31" customFormat="1" ht="18" customHeight="1" x14ac:dyDescent="0.25">
      <c r="A11" s="23">
        <v>3</v>
      </c>
      <c r="B11" s="24" t="s">
        <v>17</v>
      </c>
      <c r="C11" s="25" t="s">
        <v>15</v>
      </c>
      <c r="D11" s="26">
        <v>536.5</v>
      </c>
      <c r="E11" s="27"/>
      <c r="F11" s="28">
        <f t="shared" si="0"/>
        <v>0</v>
      </c>
      <c r="G11" s="27"/>
      <c r="H11" s="29">
        <f t="shared" si="1"/>
        <v>0</v>
      </c>
      <c r="I11" s="30">
        <f t="shared" si="2"/>
        <v>0</v>
      </c>
    </row>
    <row r="12" spans="1:9" s="31" customFormat="1" ht="18" customHeight="1" x14ac:dyDescent="0.25">
      <c r="A12" s="23">
        <v>4</v>
      </c>
      <c r="B12" s="24" t="s">
        <v>18</v>
      </c>
      <c r="C12" s="25" t="s">
        <v>15</v>
      </c>
      <c r="D12" s="26">
        <v>59.6</v>
      </c>
      <c r="E12" s="27"/>
      <c r="F12" s="28">
        <f t="shared" si="0"/>
        <v>0</v>
      </c>
      <c r="G12" s="27"/>
      <c r="H12" s="29">
        <f t="shared" si="1"/>
        <v>0</v>
      </c>
      <c r="I12" s="30">
        <f t="shared" si="2"/>
        <v>0</v>
      </c>
    </row>
    <row r="13" spans="1:9" s="31" customFormat="1" ht="18" customHeight="1" x14ac:dyDescent="0.25">
      <c r="A13" s="23">
        <v>5</v>
      </c>
      <c r="B13" s="24" t="s">
        <v>19</v>
      </c>
      <c r="C13" s="25" t="s">
        <v>15</v>
      </c>
      <c r="D13" s="26">
        <v>9.1</v>
      </c>
      <c r="E13" s="27"/>
      <c r="F13" s="28">
        <f t="shared" si="0"/>
        <v>0</v>
      </c>
      <c r="G13" s="27"/>
      <c r="H13" s="29">
        <f t="shared" si="1"/>
        <v>0</v>
      </c>
      <c r="I13" s="30">
        <f t="shared" si="2"/>
        <v>0</v>
      </c>
    </row>
    <row r="14" spans="1:9" s="31" customFormat="1" ht="18" customHeight="1" x14ac:dyDescent="0.25">
      <c r="A14" s="23">
        <v>6</v>
      </c>
      <c r="B14" s="24" t="s">
        <v>20</v>
      </c>
      <c r="C14" s="25" t="s">
        <v>21</v>
      </c>
      <c r="D14" s="26">
        <v>6</v>
      </c>
      <c r="E14" s="27"/>
      <c r="F14" s="28">
        <f t="shared" si="0"/>
        <v>0</v>
      </c>
      <c r="G14" s="27"/>
      <c r="H14" s="29">
        <f t="shared" si="1"/>
        <v>0</v>
      </c>
      <c r="I14" s="30">
        <f t="shared" si="2"/>
        <v>0</v>
      </c>
    </row>
    <row r="15" spans="1:9" s="31" customFormat="1" ht="18" customHeight="1" x14ac:dyDescent="0.25">
      <c r="A15" s="23">
        <v>7</v>
      </c>
      <c r="B15" s="24" t="s">
        <v>22</v>
      </c>
      <c r="C15" s="25" t="s">
        <v>15</v>
      </c>
      <c r="D15" s="26">
        <v>210.4</v>
      </c>
      <c r="E15" s="27"/>
      <c r="F15" s="28">
        <f t="shared" si="0"/>
        <v>0</v>
      </c>
      <c r="G15" s="27"/>
      <c r="H15" s="29">
        <f t="shared" si="1"/>
        <v>0</v>
      </c>
      <c r="I15" s="30">
        <f t="shared" si="2"/>
        <v>0</v>
      </c>
    </row>
    <row r="16" spans="1:9" s="31" customFormat="1" ht="18" customHeight="1" x14ac:dyDescent="0.25">
      <c r="A16" s="23">
        <v>8</v>
      </c>
      <c r="B16" s="24" t="s">
        <v>23</v>
      </c>
      <c r="C16" s="25" t="s">
        <v>15</v>
      </c>
      <c r="D16" s="26">
        <v>86.3</v>
      </c>
      <c r="E16" s="27"/>
      <c r="F16" s="28">
        <f t="shared" si="0"/>
        <v>0</v>
      </c>
      <c r="G16" s="27"/>
      <c r="H16" s="29">
        <f t="shared" si="1"/>
        <v>0</v>
      </c>
      <c r="I16" s="30">
        <f t="shared" si="2"/>
        <v>0</v>
      </c>
    </row>
    <row r="17" spans="1:9" s="31" customFormat="1" ht="18" customHeight="1" x14ac:dyDescent="0.25">
      <c r="A17" s="23">
        <v>9</v>
      </c>
      <c r="B17" s="24" t="s">
        <v>24</v>
      </c>
      <c r="C17" s="25" t="s">
        <v>15</v>
      </c>
      <c r="D17" s="26">
        <f>2.8*4.15</f>
        <v>11.620000000000001</v>
      </c>
      <c r="E17" s="27"/>
      <c r="F17" s="28">
        <f>D17*E17</f>
        <v>0</v>
      </c>
      <c r="G17" s="27"/>
      <c r="H17" s="29">
        <f>D17*G17</f>
        <v>0</v>
      </c>
      <c r="I17" s="30">
        <f>F17+H17</f>
        <v>0</v>
      </c>
    </row>
    <row r="18" spans="1:9" s="31" customFormat="1" ht="18" customHeight="1" x14ac:dyDescent="0.25">
      <c r="A18" s="23">
        <v>10</v>
      </c>
      <c r="B18" s="24" t="s">
        <v>25</v>
      </c>
      <c r="C18" s="25" t="s">
        <v>26</v>
      </c>
      <c r="D18" s="26">
        <v>30</v>
      </c>
      <c r="E18" s="27"/>
      <c r="F18" s="28">
        <f>D18*E18</f>
        <v>0</v>
      </c>
      <c r="G18" s="27"/>
      <c r="H18" s="29">
        <f>D18*G18</f>
        <v>0</v>
      </c>
      <c r="I18" s="30">
        <f>F18+H18</f>
        <v>0</v>
      </c>
    </row>
    <row r="19" spans="1:9" s="31" customFormat="1" ht="18" customHeight="1" x14ac:dyDescent="0.25">
      <c r="A19" s="23">
        <v>11</v>
      </c>
      <c r="B19" s="24" t="s">
        <v>27</v>
      </c>
      <c r="C19" s="25" t="s">
        <v>26</v>
      </c>
      <c r="D19" s="26">
        <v>46</v>
      </c>
      <c r="E19" s="27"/>
      <c r="F19" s="28">
        <f>D19*E19</f>
        <v>0</v>
      </c>
      <c r="G19" s="27"/>
      <c r="H19" s="29">
        <f>D19*G19</f>
        <v>0</v>
      </c>
      <c r="I19" s="30">
        <f>F19+H19</f>
        <v>0</v>
      </c>
    </row>
    <row r="20" spans="1:9" s="31" customFormat="1" ht="18" customHeight="1" x14ac:dyDescent="0.25">
      <c r="A20" s="23">
        <v>12</v>
      </c>
      <c r="B20" s="24" t="s">
        <v>28</v>
      </c>
      <c r="C20" s="25" t="s">
        <v>29</v>
      </c>
      <c r="D20" s="26">
        <v>31</v>
      </c>
      <c r="E20" s="27"/>
      <c r="F20" s="28">
        <f>D20*E20</f>
        <v>0</v>
      </c>
      <c r="G20" s="27"/>
      <c r="H20" s="29">
        <f>D20*G20</f>
        <v>0</v>
      </c>
      <c r="I20" s="30">
        <f>F20+H20</f>
        <v>0</v>
      </c>
    </row>
    <row r="21" spans="1:9" s="31" customFormat="1" ht="18" customHeight="1" x14ac:dyDescent="0.25">
      <c r="A21" s="23">
        <v>13</v>
      </c>
      <c r="B21" s="24" t="s">
        <v>30</v>
      </c>
      <c r="C21" s="25" t="s">
        <v>31</v>
      </c>
      <c r="D21" s="26">
        <v>7.5</v>
      </c>
      <c r="E21" s="27"/>
      <c r="F21" s="28">
        <f>D21*E21</f>
        <v>0</v>
      </c>
      <c r="G21" s="27"/>
      <c r="H21" s="29">
        <f>D21*G21</f>
        <v>0</v>
      </c>
      <c r="I21" s="30">
        <f>F21+H21</f>
        <v>0</v>
      </c>
    </row>
    <row r="22" spans="1:9" s="31" customFormat="1" ht="17.25" customHeight="1" x14ac:dyDescent="0.25">
      <c r="A22" s="23">
        <v>14</v>
      </c>
      <c r="B22" s="24" t="s">
        <v>32</v>
      </c>
      <c r="C22" s="25" t="s">
        <v>33</v>
      </c>
      <c r="D22" s="26">
        <v>184.5</v>
      </c>
      <c r="E22" s="27"/>
      <c r="F22" s="28">
        <f t="shared" si="0"/>
        <v>0</v>
      </c>
      <c r="G22" s="27"/>
      <c r="H22" s="29">
        <f t="shared" si="1"/>
        <v>0</v>
      </c>
      <c r="I22" s="30">
        <f t="shared" si="2"/>
        <v>0</v>
      </c>
    </row>
    <row r="23" spans="1:9" s="31" customFormat="1" ht="30" customHeight="1" x14ac:dyDescent="0.25">
      <c r="A23" s="23">
        <v>15</v>
      </c>
      <c r="B23" s="24" t="s">
        <v>34</v>
      </c>
      <c r="C23" s="25" t="s">
        <v>33</v>
      </c>
      <c r="D23" s="26">
        <f>D22</f>
        <v>184.5</v>
      </c>
      <c r="E23" s="27"/>
      <c r="F23" s="28">
        <f t="shared" si="0"/>
        <v>0</v>
      </c>
      <c r="G23" s="27"/>
      <c r="H23" s="29">
        <f t="shared" si="1"/>
        <v>0</v>
      </c>
      <c r="I23" s="30">
        <f t="shared" si="2"/>
        <v>0</v>
      </c>
    </row>
    <row r="24" spans="1:9" s="22" customFormat="1" ht="19.5" customHeight="1" x14ac:dyDescent="0.25">
      <c r="A24" s="14"/>
      <c r="B24" s="15" t="s">
        <v>35</v>
      </c>
      <c r="C24" s="32"/>
      <c r="D24" s="33"/>
      <c r="E24" s="34"/>
      <c r="F24" s="35"/>
      <c r="G24" s="34"/>
      <c r="H24" s="36"/>
      <c r="I24" s="37">
        <f>SUM(I9:I23)</f>
        <v>0</v>
      </c>
    </row>
    <row r="25" spans="1:9" s="22" customFormat="1" ht="19.5" customHeight="1" x14ac:dyDescent="0.25">
      <c r="A25" s="14" t="s">
        <v>36</v>
      </c>
      <c r="B25" s="15" t="s">
        <v>37</v>
      </c>
      <c r="C25" s="16"/>
      <c r="D25" s="17"/>
      <c r="E25" s="18"/>
      <c r="F25" s="19"/>
      <c r="G25" s="18"/>
      <c r="H25" s="20"/>
      <c r="I25" s="21"/>
    </row>
    <row r="26" spans="1:9" s="38" customFormat="1" ht="30" customHeight="1" x14ac:dyDescent="0.25">
      <c r="A26" s="153">
        <v>1</v>
      </c>
      <c r="B26" s="24" t="s">
        <v>38</v>
      </c>
      <c r="C26" s="25" t="s">
        <v>26</v>
      </c>
      <c r="D26" s="26">
        <v>175.3</v>
      </c>
      <c r="E26" s="27"/>
      <c r="F26" s="28">
        <f>D26*E26</f>
        <v>0</v>
      </c>
      <c r="G26" s="27"/>
      <c r="H26" s="29">
        <f t="shared" ref="H26:H89" si="3">D26*G26</f>
        <v>0</v>
      </c>
      <c r="I26" s="27">
        <f>F26+H26</f>
        <v>0</v>
      </c>
    </row>
    <row r="27" spans="1:9" s="22" customFormat="1" x14ac:dyDescent="0.25">
      <c r="A27" s="153"/>
      <c r="B27" s="39" t="s">
        <v>8</v>
      </c>
      <c r="C27" s="40" t="s">
        <v>26</v>
      </c>
      <c r="D27" s="41">
        <f>D26</f>
        <v>175.3</v>
      </c>
      <c r="E27" s="42"/>
      <c r="F27" s="43"/>
      <c r="G27" s="42"/>
      <c r="H27" s="44">
        <f t="shared" si="3"/>
        <v>0</v>
      </c>
      <c r="I27" s="42">
        <f>F27+H27</f>
        <v>0</v>
      </c>
    </row>
    <row r="28" spans="1:9" s="22" customFormat="1" x14ac:dyDescent="0.25">
      <c r="A28" s="153"/>
      <c r="B28" s="40" t="s">
        <v>39</v>
      </c>
      <c r="C28" s="40" t="s">
        <v>26</v>
      </c>
      <c r="D28" s="41">
        <v>420.7</v>
      </c>
      <c r="E28" s="42"/>
      <c r="F28" s="43">
        <f>D28*E28</f>
        <v>0</v>
      </c>
      <c r="G28" s="42"/>
      <c r="H28" s="44">
        <f t="shared" si="3"/>
        <v>0</v>
      </c>
      <c r="I28" s="42">
        <f>F28+H28</f>
        <v>0</v>
      </c>
    </row>
    <row r="29" spans="1:9" s="22" customFormat="1" x14ac:dyDescent="0.25">
      <c r="A29" s="153"/>
      <c r="B29" s="40" t="s">
        <v>40</v>
      </c>
      <c r="C29" s="40" t="s">
        <v>41</v>
      </c>
      <c r="D29" s="45">
        <v>78.900000000000006</v>
      </c>
      <c r="E29" s="42"/>
      <c r="F29" s="43">
        <f>D29*E29</f>
        <v>0</v>
      </c>
      <c r="G29" s="42"/>
      <c r="H29" s="44">
        <f>D29*G29</f>
        <v>0</v>
      </c>
      <c r="I29" s="42">
        <f>F29+H29</f>
        <v>0</v>
      </c>
    </row>
    <row r="30" spans="1:9" s="22" customFormat="1" x14ac:dyDescent="0.25">
      <c r="A30" s="153"/>
      <c r="B30" s="40" t="s">
        <v>42</v>
      </c>
      <c r="C30" s="40" t="s">
        <v>43</v>
      </c>
      <c r="D30" s="45">
        <v>6</v>
      </c>
      <c r="E30" s="42"/>
      <c r="F30" s="43">
        <f>D30*E30</f>
        <v>0</v>
      </c>
      <c r="G30" s="42"/>
      <c r="H30" s="44">
        <f t="shared" si="3"/>
        <v>0</v>
      </c>
      <c r="I30" s="42">
        <f>F30+H30</f>
        <v>0</v>
      </c>
    </row>
    <row r="31" spans="1:9" s="22" customFormat="1" ht="19.5" customHeight="1" x14ac:dyDescent="0.25">
      <c r="A31" s="141">
        <v>2</v>
      </c>
      <c r="B31" s="24" t="s">
        <v>44</v>
      </c>
      <c r="C31" s="25" t="s">
        <v>45</v>
      </c>
      <c r="D31" s="46">
        <v>100</v>
      </c>
      <c r="E31" s="27"/>
      <c r="F31" s="28">
        <f t="shared" ref="F31:F77" si="4">D31*E31</f>
        <v>0</v>
      </c>
      <c r="G31" s="27"/>
      <c r="H31" s="29">
        <f t="shared" si="3"/>
        <v>0</v>
      </c>
      <c r="I31" s="30">
        <f t="shared" ref="I31:I77" si="5">F31+H31</f>
        <v>0</v>
      </c>
    </row>
    <row r="32" spans="1:9" s="22" customFormat="1" x14ac:dyDescent="0.25">
      <c r="A32" s="142"/>
      <c r="B32" s="39" t="s">
        <v>46</v>
      </c>
      <c r="C32" s="40" t="s">
        <v>45</v>
      </c>
      <c r="D32" s="45">
        <f>D31</f>
        <v>100</v>
      </c>
      <c r="E32" s="42"/>
      <c r="F32" s="43">
        <f t="shared" si="4"/>
        <v>0</v>
      </c>
      <c r="G32" s="42"/>
      <c r="H32" s="44">
        <f t="shared" si="3"/>
        <v>0</v>
      </c>
      <c r="I32" s="47">
        <f t="shared" si="5"/>
        <v>0</v>
      </c>
    </row>
    <row r="33" spans="1:9" s="22" customFormat="1" x14ac:dyDescent="0.25">
      <c r="A33" s="142"/>
      <c r="B33" s="40" t="s">
        <v>47</v>
      </c>
      <c r="C33" s="40" t="s">
        <v>48</v>
      </c>
      <c r="D33" s="41">
        <v>16.3</v>
      </c>
      <c r="E33" s="42"/>
      <c r="F33" s="43">
        <f t="shared" si="4"/>
        <v>0</v>
      </c>
      <c r="G33" s="42"/>
      <c r="H33" s="44">
        <f t="shared" si="3"/>
        <v>0</v>
      </c>
      <c r="I33" s="47">
        <f t="shared" si="5"/>
        <v>0</v>
      </c>
    </row>
    <row r="34" spans="1:9" s="22" customFormat="1" x14ac:dyDescent="0.25">
      <c r="A34" s="142"/>
      <c r="B34" s="40" t="s">
        <v>49</v>
      </c>
      <c r="C34" s="40" t="s">
        <v>50</v>
      </c>
      <c r="D34" s="48">
        <v>5.7750000000000004</v>
      </c>
      <c r="E34" s="42"/>
      <c r="F34" s="43">
        <f t="shared" si="4"/>
        <v>0</v>
      </c>
      <c r="G34" s="42"/>
      <c r="H34" s="44">
        <f t="shared" si="3"/>
        <v>0</v>
      </c>
      <c r="I34" s="47">
        <f t="shared" si="5"/>
        <v>0</v>
      </c>
    </row>
    <row r="35" spans="1:9" s="22" customFormat="1" x14ac:dyDescent="0.25">
      <c r="A35" s="142"/>
      <c r="B35" s="40" t="s">
        <v>51</v>
      </c>
      <c r="C35" s="40" t="s">
        <v>45</v>
      </c>
      <c r="D35" s="41">
        <v>80</v>
      </c>
      <c r="E35" s="42"/>
      <c r="F35" s="43">
        <f t="shared" si="4"/>
        <v>0</v>
      </c>
      <c r="G35" s="42"/>
      <c r="H35" s="44">
        <f t="shared" si="3"/>
        <v>0</v>
      </c>
      <c r="I35" s="47">
        <f t="shared" si="5"/>
        <v>0</v>
      </c>
    </row>
    <row r="36" spans="1:9" s="22" customFormat="1" x14ac:dyDescent="0.25">
      <c r="A36" s="142"/>
      <c r="B36" s="40" t="s">
        <v>52</v>
      </c>
      <c r="C36" s="40" t="s">
        <v>48</v>
      </c>
      <c r="D36" s="41">
        <v>1.5</v>
      </c>
      <c r="E36" s="42"/>
      <c r="F36" s="43">
        <f t="shared" si="4"/>
        <v>0</v>
      </c>
      <c r="G36" s="42"/>
      <c r="H36" s="44">
        <f t="shared" si="3"/>
        <v>0</v>
      </c>
      <c r="I36" s="47">
        <f t="shared" si="5"/>
        <v>0</v>
      </c>
    </row>
    <row r="37" spans="1:9" s="22" customFormat="1" x14ac:dyDescent="0.25">
      <c r="A37" s="142"/>
      <c r="B37" s="40" t="s">
        <v>53</v>
      </c>
      <c r="C37" s="40" t="s">
        <v>54</v>
      </c>
      <c r="D37" s="41">
        <v>58</v>
      </c>
      <c r="E37" s="42"/>
      <c r="F37" s="43">
        <f t="shared" si="4"/>
        <v>0</v>
      </c>
      <c r="G37" s="42"/>
      <c r="H37" s="44">
        <f t="shared" si="3"/>
        <v>0</v>
      </c>
      <c r="I37" s="47">
        <f t="shared" si="5"/>
        <v>0</v>
      </c>
    </row>
    <row r="38" spans="1:9" s="22" customFormat="1" x14ac:dyDescent="0.25">
      <c r="A38" s="142"/>
      <c r="B38" s="40" t="s">
        <v>55</v>
      </c>
      <c r="C38" s="40" t="s">
        <v>56</v>
      </c>
      <c r="D38" s="41">
        <v>35</v>
      </c>
      <c r="E38" s="42"/>
      <c r="F38" s="43">
        <f t="shared" si="4"/>
        <v>0</v>
      </c>
      <c r="G38" s="42"/>
      <c r="H38" s="44">
        <f t="shared" si="3"/>
        <v>0</v>
      </c>
      <c r="I38" s="47">
        <f t="shared" si="5"/>
        <v>0</v>
      </c>
    </row>
    <row r="39" spans="1:9" s="22" customFormat="1" x14ac:dyDescent="0.25">
      <c r="A39" s="142"/>
      <c r="B39" s="40" t="s">
        <v>57</v>
      </c>
      <c r="C39" s="40" t="s">
        <v>54</v>
      </c>
      <c r="D39" s="41">
        <v>13.6</v>
      </c>
      <c r="E39" s="42"/>
      <c r="F39" s="43">
        <f t="shared" si="4"/>
        <v>0</v>
      </c>
      <c r="G39" s="42"/>
      <c r="H39" s="44">
        <f t="shared" si="3"/>
        <v>0</v>
      </c>
      <c r="I39" s="47">
        <f t="shared" si="5"/>
        <v>0</v>
      </c>
    </row>
    <row r="40" spans="1:9" s="22" customFormat="1" ht="19.5" customHeight="1" x14ac:dyDescent="0.25">
      <c r="A40" s="141">
        <v>3</v>
      </c>
      <c r="B40" s="24" t="s">
        <v>58</v>
      </c>
      <c r="C40" s="25" t="s">
        <v>45</v>
      </c>
      <c r="D40" s="46">
        <v>11.62</v>
      </c>
      <c r="E40" s="27"/>
      <c r="F40" s="28">
        <f t="shared" si="4"/>
        <v>0</v>
      </c>
      <c r="G40" s="27"/>
      <c r="H40" s="29">
        <f t="shared" si="3"/>
        <v>0</v>
      </c>
      <c r="I40" s="30">
        <f t="shared" si="5"/>
        <v>0</v>
      </c>
    </row>
    <row r="41" spans="1:9" s="22" customFormat="1" x14ac:dyDescent="0.25">
      <c r="A41" s="142"/>
      <c r="B41" s="39" t="s">
        <v>46</v>
      </c>
      <c r="C41" s="40" t="s">
        <v>45</v>
      </c>
      <c r="D41" s="45">
        <f>D40</f>
        <v>11.62</v>
      </c>
      <c r="E41" s="42"/>
      <c r="F41" s="43">
        <f t="shared" si="4"/>
        <v>0</v>
      </c>
      <c r="G41" s="42"/>
      <c r="H41" s="44">
        <f t="shared" si="3"/>
        <v>0</v>
      </c>
      <c r="I41" s="47">
        <f t="shared" si="5"/>
        <v>0</v>
      </c>
    </row>
    <row r="42" spans="1:9" s="22" customFormat="1" x14ac:dyDescent="0.25">
      <c r="A42" s="142"/>
      <c r="B42" s="40" t="s">
        <v>47</v>
      </c>
      <c r="C42" s="40" t="s">
        <v>48</v>
      </c>
      <c r="D42" s="45">
        <v>0.3</v>
      </c>
      <c r="E42" s="42"/>
      <c r="F42" s="43">
        <f t="shared" si="4"/>
        <v>0</v>
      </c>
      <c r="G42" s="42"/>
      <c r="H42" s="44">
        <f t="shared" si="3"/>
        <v>0</v>
      </c>
      <c r="I42" s="47">
        <f t="shared" si="5"/>
        <v>0</v>
      </c>
    </row>
    <row r="43" spans="1:9" s="22" customFormat="1" x14ac:dyDescent="0.25">
      <c r="A43" s="142"/>
      <c r="B43" s="40" t="s">
        <v>59</v>
      </c>
      <c r="C43" s="40" t="s">
        <v>29</v>
      </c>
      <c r="D43" s="41">
        <v>12</v>
      </c>
      <c r="E43" s="42"/>
      <c r="F43" s="43">
        <f t="shared" si="4"/>
        <v>0</v>
      </c>
      <c r="G43" s="42"/>
      <c r="H43" s="44">
        <f t="shared" si="3"/>
        <v>0</v>
      </c>
      <c r="I43" s="47">
        <f t="shared" si="5"/>
        <v>0</v>
      </c>
    </row>
    <row r="44" spans="1:9" s="22" customFormat="1" x14ac:dyDescent="0.25">
      <c r="A44" s="142"/>
      <c r="B44" s="40" t="s">
        <v>60</v>
      </c>
      <c r="C44" s="40" t="s">
        <v>41</v>
      </c>
      <c r="D44" s="41">
        <v>2.7</v>
      </c>
      <c r="E44" s="42"/>
      <c r="F44" s="43">
        <f t="shared" si="4"/>
        <v>0</v>
      </c>
      <c r="G44" s="42"/>
      <c r="H44" s="44">
        <f t="shared" si="3"/>
        <v>0</v>
      </c>
      <c r="I44" s="47">
        <f t="shared" si="5"/>
        <v>0</v>
      </c>
    </row>
    <row r="45" spans="1:9" s="22" customFormat="1" x14ac:dyDescent="0.25">
      <c r="A45" s="142"/>
      <c r="B45" s="40" t="s">
        <v>55</v>
      </c>
      <c r="C45" s="40" t="s">
        <v>56</v>
      </c>
      <c r="D45" s="41">
        <v>2</v>
      </c>
      <c r="E45" s="42"/>
      <c r="F45" s="43">
        <f t="shared" si="4"/>
        <v>0</v>
      </c>
      <c r="G45" s="42"/>
      <c r="H45" s="44">
        <f t="shared" si="3"/>
        <v>0</v>
      </c>
      <c r="I45" s="47">
        <f t="shared" si="5"/>
        <v>0</v>
      </c>
    </row>
    <row r="46" spans="1:9" s="22" customFormat="1" x14ac:dyDescent="0.25">
      <c r="A46" s="142"/>
      <c r="B46" s="40" t="s">
        <v>61</v>
      </c>
      <c r="C46" s="40" t="s">
        <v>54</v>
      </c>
      <c r="D46" s="41">
        <v>2.7</v>
      </c>
      <c r="E46" s="42"/>
      <c r="F46" s="43">
        <f t="shared" si="4"/>
        <v>0</v>
      </c>
      <c r="G46" s="42"/>
      <c r="H46" s="44">
        <f t="shared" si="3"/>
        <v>0</v>
      </c>
      <c r="I46" s="47">
        <f t="shared" si="5"/>
        <v>0</v>
      </c>
    </row>
    <row r="47" spans="1:9" s="22" customFormat="1" x14ac:dyDescent="0.25">
      <c r="A47" s="142"/>
      <c r="B47" s="40" t="s">
        <v>62</v>
      </c>
      <c r="C47" s="40" t="s">
        <v>63</v>
      </c>
      <c r="D47" s="41">
        <v>0.9</v>
      </c>
      <c r="E47" s="42"/>
      <c r="F47" s="43">
        <f t="shared" si="4"/>
        <v>0</v>
      </c>
      <c r="G47" s="42"/>
      <c r="H47" s="44">
        <f t="shared" si="3"/>
        <v>0</v>
      </c>
      <c r="I47" s="47">
        <f t="shared" si="5"/>
        <v>0</v>
      </c>
    </row>
    <row r="48" spans="1:9" s="22" customFormat="1" ht="27" x14ac:dyDescent="0.25">
      <c r="A48" s="141">
        <v>4</v>
      </c>
      <c r="B48" s="24" t="s">
        <v>64</v>
      </c>
      <c r="C48" s="25" t="s">
        <v>33</v>
      </c>
      <c r="D48" s="46">
        <v>1.45</v>
      </c>
      <c r="E48" s="27"/>
      <c r="F48" s="28">
        <f t="shared" si="4"/>
        <v>0</v>
      </c>
      <c r="G48" s="27"/>
      <c r="H48" s="29">
        <f t="shared" si="3"/>
        <v>0</v>
      </c>
      <c r="I48" s="30">
        <f t="shared" si="5"/>
        <v>0</v>
      </c>
    </row>
    <row r="49" spans="1:9" s="22" customFormat="1" x14ac:dyDescent="0.25">
      <c r="A49" s="142"/>
      <c r="B49" s="39" t="s">
        <v>46</v>
      </c>
      <c r="C49" s="40" t="s">
        <v>33</v>
      </c>
      <c r="D49" s="45">
        <f>D48</f>
        <v>1.45</v>
      </c>
      <c r="E49" s="42"/>
      <c r="F49" s="43">
        <f t="shared" si="4"/>
        <v>0</v>
      </c>
      <c r="G49" s="42"/>
      <c r="H49" s="44">
        <f t="shared" si="3"/>
        <v>0</v>
      </c>
      <c r="I49" s="47">
        <f t="shared" si="5"/>
        <v>0</v>
      </c>
    </row>
    <row r="50" spans="1:9" s="22" customFormat="1" x14ac:dyDescent="0.25">
      <c r="A50" s="142"/>
      <c r="B50" s="40" t="s">
        <v>65</v>
      </c>
      <c r="C50" s="40" t="s">
        <v>29</v>
      </c>
      <c r="D50" s="41">
        <v>6</v>
      </c>
      <c r="E50" s="42"/>
      <c r="F50" s="43">
        <f t="shared" si="4"/>
        <v>0</v>
      </c>
      <c r="G50" s="42"/>
      <c r="H50" s="44">
        <f t="shared" si="3"/>
        <v>0</v>
      </c>
      <c r="I50" s="47">
        <f t="shared" si="5"/>
        <v>0</v>
      </c>
    </row>
    <row r="51" spans="1:9" s="22" customFormat="1" x14ac:dyDescent="0.25">
      <c r="A51" s="142"/>
      <c r="B51" s="40" t="s">
        <v>66</v>
      </c>
      <c r="C51" s="40" t="s">
        <v>29</v>
      </c>
      <c r="D51" s="41">
        <v>48</v>
      </c>
      <c r="E51" s="42"/>
      <c r="F51" s="43">
        <f>D51*E51</f>
        <v>0</v>
      </c>
      <c r="G51" s="42"/>
      <c r="H51" s="44">
        <f>D51*G51</f>
        <v>0</v>
      </c>
      <c r="I51" s="47">
        <f>F51+H51</f>
        <v>0</v>
      </c>
    </row>
    <row r="52" spans="1:9" s="22" customFormat="1" x14ac:dyDescent="0.25">
      <c r="A52" s="142"/>
      <c r="B52" s="40" t="s">
        <v>67</v>
      </c>
      <c r="C52" s="40" t="s">
        <v>29</v>
      </c>
      <c r="D52" s="41">
        <v>48</v>
      </c>
      <c r="E52" s="42"/>
      <c r="F52" s="43">
        <f>D52*E52</f>
        <v>0</v>
      </c>
      <c r="G52" s="42"/>
      <c r="H52" s="44">
        <f>D52*G52</f>
        <v>0</v>
      </c>
      <c r="I52" s="47">
        <f>F52+H52</f>
        <v>0</v>
      </c>
    </row>
    <row r="53" spans="1:9" s="22" customFormat="1" x14ac:dyDescent="0.25">
      <c r="A53" s="142"/>
      <c r="B53" s="40" t="s">
        <v>49</v>
      </c>
      <c r="C53" s="40" t="s">
        <v>50</v>
      </c>
      <c r="D53" s="48">
        <v>7.0000000000000001E-3</v>
      </c>
      <c r="E53" s="42"/>
      <c r="F53" s="43">
        <f>D53*E53</f>
        <v>0</v>
      </c>
      <c r="G53" s="42"/>
      <c r="H53" s="44">
        <f>D53*G53</f>
        <v>0</v>
      </c>
      <c r="I53" s="47">
        <f>F53+H53</f>
        <v>0</v>
      </c>
    </row>
    <row r="54" spans="1:9" s="22" customFormat="1" x14ac:dyDescent="0.25">
      <c r="A54" s="142"/>
      <c r="B54" s="40" t="s">
        <v>68</v>
      </c>
      <c r="C54" s="40" t="s">
        <v>41</v>
      </c>
      <c r="D54" s="41">
        <v>21</v>
      </c>
      <c r="E54" s="42"/>
      <c r="F54" s="43">
        <f t="shared" si="4"/>
        <v>0</v>
      </c>
      <c r="G54" s="42"/>
      <c r="H54" s="44">
        <f t="shared" si="3"/>
        <v>0</v>
      </c>
      <c r="I54" s="47">
        <f t="shared" si="5"/>
        <v>0</v>
      </c>
    </row>
    <row r="55" spans="1:9" s="22" customFormat="1" x14ac:dyDescent="0.25">
      <c r="A55" s="142"/>
      <c r="B55" s="40" t="s">
        <v>60</v>
      </c>
      <c r="C55" s="40" t="s">
        <v>41</v>
      </c>
      <c r="D55" s="41">
        <v>26.1</v>
      </c>
      <c r="E55" s="42"/>
      <c r="F55" s="43">
        <f t="shared" si="4"/>
        <v>0</v>
      </c>
      <c r="G55" s="42"/>
      <c r="H55" s="44">
        <f t="shared" si="3"/>
        <v>0</v>
      </c>
      <c r="I55" s="47">
        <f t="shared" si="5"/>
        <v>0</v>
      </c>
    </row>
    <row r="56" spans="1:9" s="22" customFormat="1" x14ac:dyDescent="0.25">
      <c r="A56" s="142"/>
      <c r="B56" s="40" t="s">
        <v>55</v>
      </c>
      <c r="C56" s="40" t="s">
        <v>56</v>
      </c>
      <c r="D56" s="41">
        <v>9</v>
      </c>
      <c r="E56" s="42"/>
      <c r="F56" s="43">
        <f t="shared" si="4"/>
        <v>0</v>
      </c>
      <c r="G56" s="42"/>
      <c r="H56" s="44">
        <f t="shared" si="3"/>
        <v>0</v>
      </c>
      <c r="I56" s="47">
        <f t="shared" si="5"/>
        <v>0</v>
      </c>
    </row>
    <row r="57" spans="1:9" s="22" customFormat="1" ht="27" x14ac:dyDescent="0.25">
      <c r="A57" s="141">
        <v>5</v>
      </c>
      <c r="B57" s="24" t="s">
        <v>69</v>
      </c>
      <c r="C57" s="25" t="s">
        <v>26</v>
      </c>
      <c r="D57" s="46">
        <v>51.4</v>
      </c>
      <c r="E57" s="27"/>
      <c r="F57" s="28">
        <f t="shared" si="4"/>
        <v>0</v>
      </c>
      <c r="G57" s="27"/>
      <c r="H57" s="29">
        <f t="shared" si="3"/>
        <v>0</v>
      </c>
      <c r="I57" s="30">
        <f t="shared" si="5"/>
        <v>0</v>
      </c>
    </row>
    <row r="58" spans="1:9" s="22" customFormat="1" x14ac:dyDescent="0.25">
      <c r="A58" s="142"/>
      <c r="B58" s="39" t="s">
        <v>46</v>
      </c>
      <c r="C58" s="40" t="s">
        <v>26</v>
      </c>
      <c r="D58" s="45">
        <f>D57</f>
        <v>51.4</v>
      </c>
      <c r="E58" s="42"/>
      <c r="F58" s="43">
        <f t="shared" si="4"/>
        <v>0</v>
      </c>
      <c r="G58" s="42"/>
      <c r="H58" s="44">
        <f t="shared" si="3"/>
        <v>0</v>
      </c>
      <c r="I58" s="47">
        <f t="shared" si="5"/>
        <v>0</v>
      </c>
    </row>
    <row r="59" spans="1:9" s="22" customFormat="1" x14ac:dyDescent="0.25">
      <c r="A59" s="142"/>
      <c r="B59" s="40" t="s">
        <v>61</v>
      </c>
      <c r="C59" s="40" t="s">
        <v>54</v>
      </c>
      <c r="D59" s="41">
        <v>20.6</v>
      </c>
      <c r="E59" s="42"/>
      <c r="F59" s="43">
        <f t="shared" si="4"/>
        <v>0</v>
      </c>
      <c r="G59" s="42"/>
      <c r="H59" s="44">
        <f t="shared" si="3"/>
        <v>0</v>
      </c>
      <c r="I59" s="47">
        <f t="shared" si="5"/>
        <v>0</v>
      </c>
    </row>
    <row r="60" spans="1:9" s="22" customFormat="1" x14ac:dyDescent="0.25">
      <c r="A60" s="142"/>
      <c r="B60" s="40" t="s">
        <v>62</v>
      </c>
      <c r="C60" s="40" t="s">
        <v>63</v>
      </c>
      <c r="D60" s="41">
        <v>6.5</v>
      </c>
      <c r="E60" s="42"/>
      <c r="F60" s="43">
        <f t="shared" si="4"/>
        <v>0</v>
      </c>
      <c r="G60" s="42"/>
      <c r="H60" s="44">
        <f t="shared" si="3"/>
        <v>0</v>
      </c>
      <c r="I60" s="47">
        <f t="shared" si="5"/>
        <v>0</v>
      </c>
    </row>
    <row r="61" spans="1:9" s="22" customFormat="1" x14ac:dyDescent="0.25">
      <c r="A61" s="141">
        <v>6</v>
      </c>
      <c r="B61" s="24" t="s">
        <v>70</v>
      </c>
      <c r="C61" s="25" t="s">
        <v>33</v>
      </c>
      <c r="D61" s="46">
        <v>0.71</v>
      </c>
      <c r="E61" s="27"/>
      <c r="F61" s="28">
        <f t="shared" si="4"/>
        <v>0</v>
      </c>
      <c r="G61" s="27"/>
      <c r="H61" s="29">
        <f t="shared" si="3"/>
        <v>0</v>
      </c>
      <c r="I61" s="30">
        <f t="shared" si="5"/>
        <v>0</v>
      </c>
    </row>
    <row r="62" spans="1:9" s="22" customFormat="1" x14ac:dyDescent="0.25">
      <c r="A62" s="142"/>
      <c r="B62" s="39" t="s">
        <v>46</v>
      </c>
      <c r="C62" s="40" t="s">
        <v>33</v>
      </c>
      <c r="D62" s="45">
        <f>D61</f>
        <v>0.71</v>
      </c>
      <c r="E62" s="42"/>
      <c r="F62" s="43">
        <f t="shared" si="4"/>
        <v>0</v>
      </c>
      <c r="G62" s="42"/>
      <c r="H62" s="44">
        <f t="shared" si="3"/>
        <v>0</v>
      </c>
      <c r="I62" s="47">
        <f t="shared" si="5"/>
        <v>0</v>
      </c>
    </row>
    <row r="63" spans="1:9" s="22" customFormat="1" x14ac:dyDescent="0.25">
      <c r="A63" s="142"/>
      <c r="B63" s="40" t="s">
        <v>65</v>
      </c>
      <c r="C63" s="40" t="s">
        <v>29</v>
      </c>
      <c r="D63" s="41">
        <v>12</v>
      </c>
      <c r="E63" s="42"/>
      <c r="F63" s="43">
        <f t="shared" si="4"/>
        <v>0</v>
      </c>
      <c r="G63" s="42"/>
      <c r="H63" s="44">
        <f t="shared" si="3"/>
        <v>0</v>
      </c>
      <c r="I63" s="47">
        <f t="shared" si="5"/>
        <v>0</v>
      </c>
    </row>
    <row r="64" spans="1:9" s="22" customFormat="1" x14ac:dyDescent="0.25">
      <c r="A64" s="142"/>
      <c r="B64" s="40" t="s">
        <v>71</v>
      </c>
      <c r="C64" s="40" t="s">
        <v>29</v>
      </c>
      <c r="D64" s="41">
        <v>36</v>
      </c>
      <c r="E64" s="42"/>
      <c r="F64" s="43">
        <f>D64*E64</f>
        <v>0</v>
      </c>
      <c r="G64" s="42"/>
      <c r="H64" s="44">
        <f>D64*G64</f>
        <v>0</v>
      </c>
      <c r="I64" s="47">
        <f>F64+H64</f>
        <v>0</v>
      </c>
    </row>
    <row r="65" spans="1:9" s="22" customFormat="1" x14ac:dyDescent="0.25">
      <c r="A65" s="142"/>
      <c r="B65" s="40" t="s">
        <v>49</v>
      </c>
      <c r="C65" s="40" t="s">
        <v>50</v>
      </c>
      <c r="D65" s="48">
        <v>8.9999999999999993E-3</v>
      </c>
      <c r="E65" s="42"/>
      <c r="F65" s="43">
        <f t="shared" si="4"/>
        <v>0</v>
      </c>
      <c r="G65" s="42"/>
      <c r="H65" s="44">
        <f t="shared" si="3"/>
        <v>0</v>
      </c>
      <c r="I65" s="47">
        <f t="shared" si="5"/>
        <v>0</v>
      </c>
    </row>
    <row r="66" spans="1:9" s="22" customFormat="1" x14ac:dyDescent="0.25">
      <c r="A66" s="142"/>
      <c r="B66" s="40" t="s">
        <v>68</v>
      </c>
      <c r="C66" s="40" t="s">
        <v>41</v>
      </c>
      <c r="D66" s="41">
        <v>448</v>
      </c>
      <c r="E66" s="42"/>
      <c r="F66" s="43">
        <f t="shared" si="4"/>
        <v>0</v>
      </c>
      <c r="G66" s="42"/>
      <c r="H66" s="44">
        <f t="shared" si="3"/>
        <v>0</v>
      </c>
      <c r="I66" s="47">
        <f t="shared" si="5"/>
        <v>0</v>
      </c>
    </row>
    <row r="67" spans="1:9" s="22" customFormat="1" x14ac:dyDescent="0.25">
      <c r="A67" s="142"/>
      <c r="B67" s="40" t="s">
        <v>60</v>
      </c>
      <c r="C67" s="40" t="s">
        <v>41</v>
      </c>
      <c r="D67" s="41">
        <v>12.8</v>
      </c>
      <c r="E67" s="42"/>
      <c r="F67" s="43">
        <f t="shared" si="4"/>
        <v>0</v>
      </c>
      <c r="G67" s="42"/>
      <c r="H67" s="44">
        <f t="shared" si="3"/>
        <v>0</v>
      </c>
      <c r="I67" s="47">
        <f t="shared" si="5"/>
        <v>0</v>
      </c>
    </row>
    <row r="68" spans="1:9" s="22" customFormat="1" x14ac:dyDescent="0.25">
      <c r="A68" s="142"/>
      <c r="B68" s="40" t="s">
        <v>55</v>
      </c>
      <c r="C68" s="40" t="s">
        <v>56</v>
      </c>
      <c r="D68" s="41">
        <v>5</v>
      </c>
      <c r="E68" s="42"/>
      <c r="F68" s="43">
        <f t="shared" si="4"/>
        <v>0</v>
      </c>
      <c r="G68" s="42"/>
      <c r="H68" s="44">
        <f t="shared" si="3"/>
        <v>0</v>
      </c>
      <c r="I68" s="47">
        <f t="shared" si="5"/>
        <v>0</v>
      </c>
    </row>
    <row r="69" spans="1:9" s="22" customFormat="1" x14ac:dyDescent="0.25">
      <c r="A69" s="141">
        <v>7</v>
      </c>
      <c r="B69" s="24" t="s">
        <v>72</v>
      </c>
      <c r="C69" s="25" t="s">
        <v>26</v>
      </c>
      <c r="D69" s="46">
        <v>29.8</v>
      </c>
      <c r="E69" s="27"/>
      <c r="F69" s="28">
        <f t="shared" si="4"/>
        <v>0</v>
      </c>
      <c r="G69" s="27"/>
      <c r="H69" s="29">
        <f t="shared" si="3"/>
        <v>0</v>
      </c>
      <c r="I69" s="30">
        <f t="shared" si="5"/>
        <v>0</v>
      </c>
    </row>
    <row r="70" spans="1:9" s="22" customFormat="1" x14ac:dyDescent="0.25">
      <c r="A70" s="142"/>
      <c r="B70" s="39" t="s">
        <v>46</v>
      </c>
      <c r="C70" s="40" t="s">
        <v>26</v>
      </c>
      <c r="D70" s="45">
        <f>D69</f>
        <v>29.8</v>
      </c>
      <c r="E70" s="42"/>
      <c r="F70" s="43">
        <f t="shared" si="4"/>
        <v>0</v>
      </c>
      <c r="G70" s="42"/>
      <c r="H70" s="44">
        <f t="shared" si="3"/>
        <v>0</v>
      </c>
      <c r="I70" s="47">
        <f t="shared" si="5"/>
        <v>0</v>
      </c>
    </row>
    <row r="71" spans="1:9" s="22" customFormat="1" x14ac:dyDescent="0.25">
      <c r="A71" s="142"/>
      <c r="B71" s="40" t="s">
        <v>61</v>
      </c>
      <c r="C71" s="40" t="s">
        <v>54</v>
      </c>
      <c r="D71" s="41">
        <v>11.9</v>
      </c>
      <c r="E71" s="42"/>
      <c r="F71" s="43">
        <f t="shared" si="4"/>
        <v>0</v>
      </c>
      <c r="G71" s="42"/>
      <c r="H71" s="44">
        <f t="shared" si="3"/>
        <v>0</v>
      </c>
      <c r="I71" s="47">
        <f t="shared" si="5"/>
        <v>0</v>
      </c>
    </row>
    <row r="72" spans="1:9" s="22" customFormat="1" x14ac:dyDescent="0.25">
      <c r="A72" s="142"/>
      <c r="B72" s="40" t="s">
        <v>62</v>
      </c>
      <c r="C72" s="40" t="s">
        <v>63</v>
      </c>
      <c r="D72" s="41">
        <v>3.6</v>
      </c>
      <c r="E72" s="42"/>
      <c r="F72" s="43">
        <f t="shared" si="4"/>
        <v>0</v>
      </c>
      <c r="G72" s="42"/>
      <c r="H72" s="44">
        <f t="shared" si="3"/>
        <v>0</v>
      </c>
      <c r="I72" s="47">
        <f t="shared" si="5"/>
        <v>0</v>
      </c>
    </row>
    <row r="73" spans="1:9" s="22" customFormat="1" x14ac:dyDescent="0.25">
      <c r="A73" s="141">
        <v>8</v>
      </c>
      <c r="B73" s="24" t="s">
        <v>73</v>
      </c>
      <c r="C73" s="25" t="s">
        <v>33</v>
      </c>
      <c r="D73" s="46">
        <v>1.1259999999999999</v>
      </c>
      <c r="E73" s="27"/>
      <c r="F73" s="28">
        <f t="shared" si="4"/>
        <v>0</v>
      </c>
      <c r="G73" s="27"/>
      <c r="H73" s="29">
        <f t="shared" si="3"/>
        <v>0</v>
      </c>
      <c r="I73" s="30">
        <f t="shared" si="5"/>
        <v>0</v>
      </c>
    </row>
    <row r="74" spans="1:9" s="22" customFormat="1" x14ac:dyDescent="0.25">
      <c r="A74" s="142"/>
      <c r="B74" s="39" t="s">
        <v>46</v>
      </c>
      <c r="C74" s="40" t="s">
        <v>33</v>
      </c>
      <c r="D74" s="45">
        <f>D73</f>
        <v>1.1259999999999999</v>
      </c>
      <c r="E74" s="42"/>
      <c r="F74" s="43">
        <f t="shared" si="4"/>
        <v>0</v>
      </c>
      <c r="G74" s="42"/>
      <c r="H74" s="44">
        <f t="shared" si="3"/>
        <v>0</v>
      </c>
      <c r="I74" s="47">
        <f t="shared" si="5"/>
        <v>0</v>
      </c>
    </row>
    <row r="75" spans="1:9" s="22" customFormat="1" x14ac:dyDescent="0.25">
      <c r="A75" s="142"/>
      <c r="B75" s="40" t="s">
        <v>74</v>
      </c>
      <c r="C75" s="40" t="s">
        <v>29</v>
      </c>
      <c r="D75" s="41">
        <v>267</v>
      </c>
      <c r="E75" s="42"/>
      <c r="F75" s="43">
        <f t="shared" si="4"/>
        <v>0</v>
      </c>
      <c r="G75" s="42"/>
      <c r="H75" s="44">
        <f t="shared" si="3"/>
        <v>0</v>
      </c>
      <c r="I75" s="47">
        <f t="shared" si="5"/>
        <v>0</v>
      </c>
    </row>
    <row r="76" spans="1:9" s="22" customFormat="1" x14ac:dyDescent="0.25">
      <c r="A76" s="142"/>
      <c r="B76" s="40" t="s">
        <v>60</v>
      </c>
      <c r="C76" s="40" t="s">
        <v>41</v>
      </c>
      <c r="D76" s="41">
        <v>12.8</v>
      </c>
      <c r="E76" s="42"/>
      <c r="F76" s="43">
        <f t="shared" si="4"/>
        <v>0</v>
      </c>
      <c r="G76" s="42"/>
      <c r="H76" s="44">
        <f t="shared" si="3"/>
        <v>0</v>
      </c>
      <c r="I76" s="47">
        <f t="shared" si="5"/>
        <v>0</v>
      </c>
    </row>
    <row r="77" spans="1:9" s="22" customFormat="1" x14ac:dyDescent="0.25">
      <c r="A77" s="142"/>
      <c r="B77" s="40" t="s">
        <v>55</v>
      </c>
      <c r="C77" s="40" t="s">
        <v>56</v>
      </c>
      <c r="D77" s="41">
        <v>5</v>
      </c>
      <c r="E77" s="42"/>
      <c r="F77" s="43">
        <f t="shared" si="4"/>
        <v>0</v>
      </c>
      <c r="G77" s="42"/>
      <c r="H77" s="44">
        <f t="shared" si="3"/>
        <v>0</v>
      </c>
      <c r="I77" s="47">
        <f t="shared" si="5"/>
        <v>0</v>
      </c>
    </row>
    <row r="78" spans="1:9" s="22" customFormat="1" x14ac:dyDescent="0.25">
      <c r="A78" s="141">
        <v>9</v>
      </c>
      <c r="B78" s="24" t="s">
        <v>72</v>
      </c>
      <c r="C78" s="25" t="s">
        <v>26</v>
      </c>
      <c r="D78" s="46">
        <v>74.8</v>
      </c>
      <c r="E78" s="27"/>
      <c r="F78" s="28">
        <f>D78*E78</f>
        <v>0</v>
      </c>
      <c r="G78" s="27"/>
      <c r="H78" s="29">
        <f>D78*G78</f>
        <v>0</v>
      </c>
      <c r="I78" s="30">
        <f>F78+H78</f>
        <v>0</v>
      </c>
    </row>
    <row r="79" spans="1:9" s="22" customFormat="1" x14ac:dyDescent="0.25">
      <c r="A79" s="142"/>
      <c r="B79" s="39" t="s">
        <v>46</v>
      </c>
      <c r="C79" s="40" t="s">
        <v>26</v>
      </c>
      <c r="D79" s="45">
        <f>D78</f>
        <v>74.8</v>
      </c>
      <c r="E79" s="42"/>
      <c r="F79" s="43">
        <f>D79*E79</f>
        <v>0</v>
      </c>
      <c r="G79" s="42"/>
      <c r="H79" s="44">
        <f>D79*G79</f>
        <v>0</v>
      </c>
      <c r="I79" s="47">
        <f>F79+H79</f>
        <v>0</v>
      </c>
    </row>
    <row r="80" spans="1:9" s="22" customFormat="1" x14ac:dyDescent="0.25">
      <c r="A80" s="142"/>
      <c r="B80" s="40" t="s">
        <v>61</v>
      </c>
      <c r="C80" s="40" t="s">
        <v>54</v>
      </c>
      <c r="D80" s="41">
        <v>29.9</v>
      </c>
      <c r="E80" s="42"/>
      <c r="F80" s="43">
        <f>D80*E80</f>
        <v>0</v>
      </c>
      <c r="G80" s="42"/>
      <c r="H80" s="44">
        <f>D80*G80</f>
        <v>0</v>
      </c>
      <c r="I80" s="47">
        <f>F80+H80</f>
        <v>0</v>
      </c>
    </row>
    <row r="81" spans="1:9" s="22" customFormat="1" x14ac:dyDescent="0.25">
      <c r="A81" s="142"/>
      <c r="B81" s="40" t="s">
        <v>62</v>
      </c>
      <c r="C81" s="40" t="s">
        <v>63</v>
      </c>
      <c r="D81" s="41">
        <v>9</v>
      </c>
      <c r="E81" s="42"/>
      <c r="F81" s="43">
        <f>D81*E81</f>
        <v>0</v>
      </c>
      <c r="G81" s="42"/>
      <c r="H81" s="44">
        <f>D81*G81</f>
        <v>0</v>
      </c>
      <c r="I81" s="47">
        <f>F81+H81</f>
        <v>0</v>
      </c>
    </row>
    <row r="82" spans="1:9" s="38" customFormat="1" ht="30" customHeight="1" x14ac:dyDescent="0.25">
      <c r="A82" s="153">
        <v>10</v>
      </c>
      <c r="B82" s="24" t="s">
        <v>75</v>
      </c>
      <c r="C82" s="25" t="s">
        <v>26</v>
      </c>
      <c r="D82" s="26">
        <v>94</v>
      </c>
      <c r="E82" s="27"/>
      <c r="F82" s="28">
        <f>D82*E82</f>
        <v>0</v>
      </c>
      <c r="G82" s="27"/>
      <c r="H82" s="29">
        <f t="shared" si="3"/>
        <v>0</v>
      </c>
      <c r="I82" s="27">
        <f t="shared" ref="I82:I145" si="6">F82+H82</f>
        <v>0</v>
      </c>
    </row>
    <row r="83" spans="1:9" s="22" customFormat="1" x14ac:dyDescent="0.25">
      <c r="A83" s="153"/>
      <c r="B83" s="39" t="s">
        <v>8</v>
      </c>
      <c r="C83" s="40" t="s">
        <v>26</v>
      </c>
      <c r="D83" s="41">
        <f>D82</f>
        <v>94</v>
      </c>
      <c r="E83" s="42"/>
      <c r="F83" s="43"/>
      <c r="G83" s="42"/>
      <c r="H83" s="44">
        <f t="shared" si="3"/>
        <v>0</v>
      </c>
      <c r="I83" s="42">
        <f t="shared" si="6"/>
        <v>0</v>
      </c>
    </row>
    <row r="84" spans="1:9" s="22" customFormat="1" x14ac:dyDescent="0.25">
      <c r="A84" s="153"/>
      <c r="B84" s="40" t="s">
        <v>60</v>
      </c>
      <c r="C84" s="40" t="s">
        <v>41</v>
      </c>
      <c r="D84" s="49">
        <v>20</v>
      </c>
      <c r="E84" s="42"/>
      <c r="F84" s="43">
        <f>D84*E84</f>
        <v>0</v>
      </c>
      <c r="G84" s="42"/>
      <c r="H84" s="44">
        <f t="shared" si="3"/>
        <v>0</v>
      </c>
      <c r="I84" s="42">
        <f t="shared" si="6"/>
        <v>0</v>
      </c>
    </row>
    <row r="85" spans="1:9" s="22" customFormat="1" x14ac:dyDescent="0.25">
      <c r="A85" s="153"/>
      <c r="B85" s="40" t="s">
        <v>76</v>
      </c>
      <c r="C85" s="40" t="s">
        <v>21</v>
      </c>
      <c r="D85" s="45">
        <v>10</v>
      </c>
      <c r="E85" s="42"/>
      <c r="F85" s="43">
        <f>D85*E85</f>
        <v>0</v>
      </c>
      <c r="G85" s="42"/>
      <c r="H85" s="44">
        <f t="shared" si="3"/>
        <v>0</v>
      </c>
      <c r="I85" s="42">
        <f t="shared" si="6"/>
        <v>0</v>
      </c>
    </row>
    <row r="86" spans="1:9" s="22" customFormat="1" x14ac:dyDescent="0.25">
      <c r="A86" s="153"/>
      <c r="B86" s="40" t="s">
        <v>77</v>
      </c>
      <c r="C86" s="40" t="s">
        <v>33</v>
      </c>
      <c r="D86" s="48">
        <v>1.67</v>
      </c>
      <c r="E86" s="42"/>
      <c r="F86" s="43">
        <f>D86*E86</f>
        <v>0</v>
      </c>
      <c r="G86" s="42"/>
      <c r="H86" s="44">
        <f t="shared" si="3"/>
        <v>0</v>
      </c>
      <c r="I86" s="42">
        <f t="shared" si="6"/>
        <v>0</v>
      </c>
    </row>
    <row r="87" spans="1:9" s="38" customFormat="1" ht="30" customHeight="1" x14ac:dyDescent="0.25">
      <c r="A87" s="153">
        <v>11</v>
      </c>
      <c r="B87" s="24" t="s">
        <v>78</v>
      </c>
      <c r="C87" s="25" t="s">
        <v>79</v>
      </c>
      <c r="D87" s="26">
        <v>10.4</v>
      </c>
      <c r="E87" s="27"/>
      <c r="F87" s="28">
        <f>D87*E87</f>
        <v>0</v>
      </c>
      <c r="G87" s="27"/>
      <c r="H87" s="29">
        <f t="shared" si="3"/>
        <v>0</v>
      </c>
      <c r="I87" s="27">
        <f t="shared" si="6"/>
        <v>0</v>
      </c>
    </row>
    <row r="88" spans="1:9" s="22" customFormat="1" ht="15.75" x14ac:dyDescent="0.25">
      <c r="A88" s="153"/>
      <c r="B88" s="39" t="s">
        <v>8</v>
      </c>
      <c r="C88" s="40" t="s">
        <v>80</v>
      </c>
      <c r="D88" s="41">
        <f>D87</f>
        <v>10.4</v>
      </c>
      <c r="E88" s="42"/>
      <c r="F88" s="43"/>
      <c r="G88" s="42"/>
      <c r="H88" s="44">
        <f t="shared" si="3"/>
        <v>0</v>
      </c>
      <c r="I88" s="42">
        <f t="shared" si="6"/>
        <v>0</v>
      </c>
    </row>
    <row r="89" spans="1:9" s="22" customFormat="1" x14ac:dyDescent="0.25">
      <c r="A89" s="153"/>
      <c r="B89" s="40" t="s">
        <v>81</v>
      </c>
      <c r="C89" s="40" t="s">
        <v>82</v>
      </c>
      <c r="D89" s="49">
        <v>676</v>
      </c>
      <c r="E89" s="42"/>
      <c r="F89" s="43">
        <f>D89*E89</f>
        <v>0</v>
      </c>
      <c r="G89" s="42"/>
      <c r="H89" s="44">
        <f t="shared" si="3"/>
        <v>0</v>
      </c>
      <c r="I89" s="42">
        <f t="shared" si="6"/>
        <v>0</v>
      </c>
    </row>
    <row r="90" spans="1:9" s="22" customFormat="1" ht="15.75" x14ac:dyDescent="0.25">
      <c r="A90" s="153"/>
      <c r="B90" s="40" t="s">
        <v>83</v>
      </c>
      <c r="C90" s="40" t="s">
        <v>80</v>
      </c>
      <c r="D90" s="45">
        <v>1.66</v>
      </c>
      <c r="E90" s="42"/>
      <c r="F90" s="43">
        <f>D90*E90</f>
        <v>0</v>
      </c>
      <c r="G90" s="42"/>
      <c r="H90" s="44">
        <f t="shared" ref="H90:H153" si="7">D90*G90</f>
        <v>0</v>
      </c>
      <c r="I90" s="42">
        <f t="shared" si="6"/>
        <v>0</v>
      </c>
    </row>
    <row r="91" spans="1:9" s="22" customFormat="1" x14ac:dyDescent="0.25">
      <c r="A91" s="153"/>
      <c r="B91" s="40" t="s">
        <v>84</v>
      </c>
      <c r="C91" s="40" t="s">
        <v>33</v>
      </c>
      <c r="D91" s="45">
        <v>0.109</v>
      </c>
      <c r="E91" s="42"/>
      <c r="F91" s="43">
        <f>D91*E91</f>
        <v>0</v>
      </c>
      <c r="G91" s="42"/>
      <c r="H91" s="44">
        <f t="shared" si="7"/>
        <v>0</v>
      </c>
      <c r="I91" s="42">
        <f t="shared" si="6"/>
        <v>0</v>
      </c>
    </row>
    <row r="92" spans="1:9" s="38" customFormat="1" ht="18" customHeight="1" x14ac:dyDescent="0.25">
      <c r="A92" s="153">
        <v>12</v>
      </c>
      <c r="B92" s="24" t="s">
        <v>85</v>
      </c>
      <c r="C92" s="25" t="s">
        <v>15</v>
      </c>
      <c r="D92" s="26">
        <v>104</v>
      </c>
      <c r="E92" s="27"/>
      <c r="F92" s="28">
        <f>D92*E92</f>
        <v>0</v>
      </c>
      <c r="G92" s="27"/>
      <c r="H92" s="29">
        <f t="shared" si="7"/>
        <v>0</v>
      </c>
      <c r="I92" s="27">
        <f t="shared" si="6"/>
        <v>0</v>
      </c>
    </row>
    <row r="93" spans="1:9" s="22" customFormat="1" ht="15.75" x14ac:dyDescent="0.25">
      <c r="A93" s="153"/>
      <c r="B93" s="39" t="s">
        <v>8</v>
      </c>
      <c r="C93" s="40" t="s">
        <v>86</v>
      </c>
      <c r="D93" s="41">
        <f>D92</f>
        <v>104</v>
      </c>
      <c r="E93" s="42"/>
      <c r="F93" s="43"/>
      <c r="G93" s="42"/>
      <c r="H93" s="44">
        <f t="shared" si="7"/>
        <v>0</v>
      </c>
      <c r="I93" s="42">
        <f t="shared" si="6"/>
        <v>0</v>
      </c>
    </row>
    <row r="94" spans="1:9" s="22" customFormat="1" ht="15.75" x14ac:dyDescent="0.25">
      <c r="A94" s="153"/>
      <c r="B94" s="40" t="s">
        <v>87</v>
      </c>
      <c r="C94" s="40" t="s">
        <v>80</v>
      </c>
      <c r="D94" s="45">
        <v>3.64</v>
      </c>
      <c r="E94" s="42"/>
      <c r="F94" s="43">
        <f>D94*E94</f>
        <v>0</v>
      </c>
      <c r="G94" s="42"/>
      <c r="H94" s="44">
        <f t="shared" si="7"/>
        <v>0</v>
      </c>
      <c r="I94" s="42">
        <f t="shared" si="6"/>
        <v>0</v>
      </c>
    </row>
    <row r="95" spans="1:9" s="38" customFormat="1" ht="18" customHeight="1" x14ac:dyDescent="0.25">
      <c r="A95" s="153">
        <v>13</v>
      </c>
      <c r="B95" s="24" t="s">
        <v>88</v>
      </c>
      <c r="C95" s="25" t="s">
        <v>45</v>
      </c>
      <c r="D95" s="26">
        <v>447.5</v>
      </c>
      <c r="E95" s="27"/>
      <c r="F95" s="28">
        <f>D95*E95</f>
        <v>0</v>
      </c>
      <c r="G95" s="27"/>
      <c r="H95" s="29">
        <f t="shared" si="7"/>
        <v>0</v>
      </c>
      <c r="I95" s="27">
        <f t="shared" si="6"/>
        <v>0</v>
      </c>
    </row>
    <row r="96" spans="1:9" s="22" customFormat="1" x14ac:dyDescent="0.25">
      <c r="A96" s="153"/>
      <c r="B96" s="39" t="s">
        <v>46</v>
      </c>
      <c r="C96" s="40" t="s">
        <v>45</v>
      </c>
      <c r="D96" s="41">
        <f>D95</f>
        <v>447.5</v>
      </c>
      <c r="E96" s="42"/>
      <c r="F96" s="43"/>
      <c r="G96" s="42"/>
      <c r="H96" s="44">
        <f t="shared" si="7"/>
        <v>0</v>
      </c>
      <c r="I96" s="42">
        <f t="shared" si="6"/>
        <v>0</v>
      </c>
    </row>
    <row r="97" spans="1:9" s="22" customFormat="1" x14ac:dyDescent="0.25">
      <c r="A97" s="153"/>
      <c r="B97" s="40" t="s">
        <v>89</v>
      </c>
      <c r="C97" s="40" t="s">
        <v>31</v>
      </c>
      <c r="D97" s="45">
        <v>23.1</v>
      </c>
      <c r="E97" s="42"/>
      <c r="F97" s="43">
        <f>D97*E97</f>
        <v>0</v>
      </c>
      <c r="G97" s="42"/>
      <c r="H97" s="44">
        <f t="shared" si="7"/>
        <v>0</v>
      </c>
      <c r="I97" s="42">
        <f t="shared" si="6"/>
        <v>0</v>
      </c>
    </row>
    <row r="98" spans="1:9" s="38" customFormat="1" ht="18" customHeight="1" x14ac:dyDescent="0.25">
      <c r="A98" s="153">
        <v>14</v>
      </c>
      <c r="B98" s="24" t="s">
        <v>90</v>
      </c>
      <c r="C98" s="25" t="s">
        <v>15</v>
      </c>
      <c r="D98" s="26">
        <v>536.5</v>
      </c>
      <c r="E98" s="27"/>
      <c r="F98" s="28">
        <f>D98*E98</f>
        <v>0</v>
      </c>
      <c r="G98" s="27"/>
      <c r="H98" s="29">
        <f t="shared" si="7"/>
        <v>0</v>
      </c>
      <c r="I98" s="27">
        <f t="shared" si="6"/>
        <v>0</v>
      </c>
    </row>
    <row r="99" spans="1:9" s="22" customFormat="1" ht="15.75" x14ac:dyDescent="0.25">
      <c r="A99" s="153"/>
      <c r="B99" s="39" t="s">
        <v>8</v>
      </c>
      <c r="C99" s="40" t="s">
        <v>86</v>
      </c>
      <c r="D99" s="41">
        <f>D98</f>
        <v>536.5</v>
      </c>
      <c r="E99" s="42"/>
      <c r="F99" s="43"/>
      <c r="G99" s="42"/>
      <c r="H99" s="44">
        <f t="shared" si="7"/>
        <v>0</v>
      </c>
      <c r="I99" s="42">
        <f t="shared" si="6"/>
        <v>0</v>
      </c>
    </row>
    <row r="100" spans="1:9" s="22" customFormat="1" ht="15.75" x14ac:dyDescent="0.25">
      <c r="A100" s="153"/>
      <c r="B100" s="40" t="s">
        <v>91</v>
      </c>
      <c r="C100" s="40" t="s">
        <v>80</v>
      </c>
      <c r="D100" s="45">
        <v>26.83</v>
      </c>
      <c r="E100" s="42"/>
      <c r="F100" s="43">
        <f t="shared" ref="F100:F106" si="8">D100*E100</f>
        <v>0</v>
      </c>
      <c r="G100" s="42"/>
      <c r="H100" s="44">
        <f t="shared" si="7"/>
        <v>0</v>
      </c>
      <c r="I100" s="42">
        <f t="shared" si="6"/>
        <v>0</v>
      </c>
    </row>
    <row r="101" spans="1:9" s="22" customFormat="1" ht="19.5" customHeight="1" x14ac:dyDescent="0.25">
      <c r="A101" s="141">
        <v>15</v>
      </c>
      <c r="B101" s="24" t="s">
        <v>92</v>
      </c>
      <c r="C101" s="25" t="s">
        <v>45</v>
      </c>
      <c r="D101" s="46">
        <v>8.3000000000000007</v>
      </c>
      <c r="E101" s="27"/>
      <c r="F101" s="28">
        <f t="shared" si="8"/>
        <v>0</v>
      </c>
      <c r="G101" s="27"/>
      <c r="H101" s="29">
        <f t="shared" si="7"/>
        <v>0</v>
      </c>
      <c r="I101" s="30">
        <f t="shared" si="6"/>
        <v>0</v>
      </c>
    </row>
    <row r="102" spans="1:9" s="22" customFormat="1" x14ac:dyDescent="0.25">
      <c r="A102" s="142"/>
      <c r="B102" s="39" t="s">
        <v>46</v>
      </c>
      <c r="C102" s="40" t="s">
        <v>45</v>
      </c>
      <c r="D102" s="45">
        <f>D101</f>
        <v>8.3000000000000007</v>
      </c>
      <c r="E102" s="42"/>
      <c r="F102" s="43">
        <f t="shared" si="8"/>
        <v>0</v>
      </c>
      <c r="G102" s="42"/>
      <c r="H102" s="44">
        <f t="shared" si="7"/>
        <v>0</v>
      </c>
      <c r="I102" s="47">
        <f t="shared" si="6"/>
        <v>0</v>
      </c>
    </row>
    <row r="103" spans="1:9" s="22" customFormat="1" x14ac:dyDescent="0.25">
      <c r="A103" s="142"/>
      <c r="B103" s="40" t="s">
        <v>52</v>
      </c>
      <c r="C103" s="40" t="s">
        <v>48</v>
      </c>
      <c r="D103" s="41">
        <v>0.43</v>
      </c>
      <c r="E103" s="42"/>
      <c r="F103" s="43">
        <f t="shared" si="8"/>
        <v>0</v>
      </c>
      <c r="G103" s="42"/>
      <c r="H103" s="44">
        <f t="shared" si="7"/>
        <v>0</v>
      </c>
      <c r="I103" s="47">
        <f t="shared" si="6"/>
        <v>0</v>
      </c>
    </row>
    <row r="104" spans="1:9" s="22" customFormat="1" x14ac:dyDescent="0.25">
      <c r="A104" s="142"/>
      <c r="B104" s="40" t="s">
        <v>93</v>
      </c>
      <c r="C104" s="40" t="s">
        <v>45</v>
      </c>
      <c r="D104" s="41">
        <v>10</v>
      </c>
      <c r="E104" s="42"/>
      <c r="F104" s="43">
        <f t="shared" si="8"/>
        <v>0</v>
      </c>
      <c r="G104" s="42"/>
      <c r="H104" s="44">
        <f t="shared" si="7"/>
        <v>0</v>
      </c>
      <c r="I104" s="42">
        <f t="shared" si="6"/>
        <v>0</v>
      </c>
    </row>
    <row r="105" spans="1:9" s="22" customFormat="1" x14ac:dyDescent="0.25">
      <c r="A105" s="142"/>
      <c r="B105" s="40" t="s">
        <v>94</v>
      </c>
      <c r="C105" s="40" t="s">
        <v>56</v>
      </c>
      <c r="D105" s="49">
        <v>102</v>
      </c>
      <c r="E105" s="42"/>
      <c r="F105" s="43">
        <f t="shared" si="8"/>
        <v>0</v>
      </c>
      <c r="G105" s="42"/>
      <c r="H105" s="44">
        <f t="shared" si="7"/>
        <v>0</v>
      </c>
      <c r="I105" s="42">
        <f t="shared" si="6"/>
        <v>0</v>
      </c>
    </row>
    <row r="106" spans="1:9" s="38" customFormat="1" ht="27" x14ac:dyDescent="0.25">
      <c r="A106" s="141">
        <v>16</v>
      </c>
      <c r="B106" s="24" t="s">
        <v>95</v>
      </c>
      <c r="C106" s="25" t="s">
        <v>15</v>
      </c>
      <c r="D106" s="46">
        <v>27.8</v>
      </c>
      <c r="E106" s="27"/>
      <c r="F106" s="28">
        <f t="shared" si="8"/>
        <v>0</v>
      </c>
      <c r="G106" s="27"/>
      <c r="H106" s="29">
        <f t="shared" si="7"/>
        <v>0</v>
      </c>
      <c r="I106" s="30">
        <f t="shared" si="6"/>
        <v>0</v>
      </c>
    </row>
    <row r="107" spans="1:9" s="22" customFormat="1" ht="15.75" x14ac:dyDescent="0.25">
      <c r="A107" s="142"/>
      <c r="B107" s="39" t="s">
        <v>8</v>
      </c>
      <c r="C107" s="40" t="s">
        <v>86</v>
      </c>
      <c r="D107" s="45">
        <f>D106</f>
        <v>27.8</v>
      </c>
      <c r="E107" s="42"/>
      <c r="F107" s="43"/>
      <c r="G107" s="42"/>
      <c r="H107" s="44">
        <f t="shared" si="7"/>
        <v>0</v>
      </c>
      <c r="I107" s="47">
        <f t="shared" si="6"/>
        <v>0</v>
      </c>
    </row>
    <row r="108" spans="1:9" s="22" customFormat="1" ht="15.75" x14ac:dyDescent="0.25">
      <c r="A108" s="142"/>
      <c r="B108" s="40" t="s">
        <v>96</v>
      </c>
      <c r="C108" s="40" t="s">
        <v>86</v>
      </c>
      <c r="D108" s="45">
        <v>30.6</v>
      </c>
      <c r="E108" s="42"/>
      <c r="F108" s="43">
        <f>D108*E108</f>
        <v>0</v>
      </c>
      <c r="G108" s="42"/>
      <c r="H108" s="44">
        <f t="shared" si="7"/>
        <v>0</v>
      </c>
      <c r="I108" s="47">
        <f t="shared" si="6"/>
        <v>0</v>
      </c>
    </row>
    <row r="109" spans="1:9" s="22" customFormat="1" x14ac:dyDescent="0.25">
      <c r="A109" s="142"/>
      <c r="B109" s="40" t="s">
        <v>97</v>
      </c>
      <c r="C109" s="40" t="s">
        <v>29</v>
      </c>
      <c r="D109" s="45">
        <v>25</v>
      </c>
      <c r="E109" s="42"/>
      <c r="F109" s="43">
        <f>D109*E109</f>
        <v>0</v>
      </c>
      <c r="G109" s="42"/>
      <c r="H109" s="44">
        <f t="shared" si="7"/>
        <v>0</v>
      </c>
      <c r="I109" s="47">
        <f t="shared" si="6"/>
        <v>0</v>
      </c>
    </row>
    <row r="110" spans="1:9" s="22" customFormat="1" x14ac:dyDescent="0.25">
      <c r="A110" s="142"/>
      <c r="B110" s="40" t="s">
        <v>98</v>
      </c>
      <c r="C110" s="40" t="s">
        <v>21</v>
      </c>
      <c r="D110" s="41">
        <v>125</v>
      </c>
      <c r="E110" s="42"/>
      <c r="F110" s="43">
        <f>D110*E110</f>
        <v>0</v>
      </c>
      <c r="G110" s="42"/>
      <c r="H110" s="44">
        <f t="shared" si="7"/>
        <v>0</v>
      </c>
      <c r="I110" s="47">
        <f t="shared" si="6"/>
        <v>0</v>
      </c>
    </row>
    <row r="111" spans="1:9" s="22" customFormat="1" x14ac:dyDescent="0.25">
      <c r="A111" s="154"/>
      <c r="B111" s="40" t="s">
        <v>99</v>
      </c>
      <c r="C111" s="40" t="s">
        <v>29</v>
      </c>
      <c r="D111" s="41">
        <v>9</v>
      </c>
      <c r="E111" s="42"/>
      <c r="F111" s="43">
        <f>D111*E111</f>
        <v>0</v>
      </c>
      <c r="G111" s="42"/>
      <c r="H111" s="44">
        <f t="shared" si="7"/>
        <v>0</v>
      </c>
      <c r="I111" s="47">
        <f t="shared" si="6"/>
        <v>0</v>
      </c>
    </row>
    <row r="112" spans="1:9" s="38" customFormat="1" ht="33" customHeight="1" x14ac:dyDescent="0.25">
      <c r="A112" s="141">
        <v>17</v>
      </c>
      <c r="B112" s="24" t="s">
        <v>100</v>
      </c>
      <c r="C112" s="25" t="s">
        <v>45</v>
      </c>
      <c r="D112" s="46">
        <v>122</v>
      </c>
      <c r="E112" s="27"/>
      <c r="F112" s="28">
        <f>D112*E112</f>
        <v>0</v>
      </c>
      <c r="G112" s="27"/>
      <c r="H112" s="29">
        <f t="shared" si="7"/>
        <v>0</v>
      </c>
      <c r="I112" s="30">
        <f t="shared" si="6"/>
        <v>0</v>
      </c>
    </row>
    <row r="113" spans="1:9" s="22" customFormat="1" x14ac:dyDescent="0.25">
      <c r="A113" s="142"/>
      <c r="B113" s="39" t="s">
        <v>46</v>
      </c>
      <c r="C113" s="40" t="s">
        <v>45</v>
      </c>
      <c r="D113" s="45">
        <f>D112</f>
        <v>122</v>
      </c>
      <c r="E113" s="42"/>
      <c r="F113" s="43"/>
      <c r="G113" s="42"/>
      <c r="H113" s="44">
        <f t="shared" si="7"/>
        <v>0</v>
      </c>
      <c r="I113" s="47">
        <f t="shared" si="6"/>
        <v>0</v>
      </c>
    </row>
    <row r="114" spans="1:9" s="22" customFormat="1" x14ac:dyDescent="0.25">
      <c r="A114" s="142"/>
      <c r="B114" s="40" t="s">
        <v>101</v>
      </c>
      <c r="C114" s="40" t="s">
        <v>45</v>
      </c>
      <c r="D114" s="45">
        <v>128.1</v>
      </c>
      <c r="E114" s="42"/>
      <c r="F114" s="43">
        <f>D114*E114</f>
        <v>0</v>
      </c>
      <c r="G114" s="42"/>
      <c r="H114" s="44">
        <f t="shared" si="7"/>
        <v>0</v>
      </c>
      <c r="I114" s="47">
        <f t="shared" si="6"/>
        <v>0</v>
      </c>
    </row>
    <row r="115" spans="1:9" s="22" customFormat="1" x14ac:dyDescent="0.25">
      <c r="A115" s="142"/>
      <c r="B115" s="40" t="s">
        <v>102</v>
      </c>
      <c r="C115" s="40" t="s">
        <v>103</v>
      </c>
      <c r="D115" s="41">
        <v>25</v>
      </c>
      <c r="E115" s="42"/>
      <c r="F115" s="43">
        <f>D115*E115</f>
        <v>0</v>
      </c>
      <c r="G115" s="42"/>
      <c r="H115" s="44">
        <f t="shared" si="7"/>
        <v>0</v>
      </c>
      <c r="I115" s="47">
        <f t="shared" si="6"/>
        <v>0</v>
      </c>
    </row>
    <row r="116" spans="1:9" s="22" customFormat="1" x14ac:dyDescent="0.25">
      <c r="A116" s="142"/>
      <c r="B116" s="40" t="s">
        <v>104</v>
      </c>
      <c r="C116" s="40" t="s">
        <v>54</v>
      </c>
      <c r="D116" s="41">
        <v>732</v>
      </c>
      <c r="E116" s="42"/>
      <c r="F116" s="43">
        <f>D116*E116</f>
        <v>0</v>
      </c>
      <c r="G116" s="42"/>
      <c r="H116" s="44">
        <f t="shared" si="7"/>
        <v>0</v>
      </c>
      <c r="I116" s="47">
        <f t="shared" si="6"/>
        <v>0</v>
      </c>
    </row>
    <row r="117" spans="1:9" s="22" customFormat="1" x14ac:dyDescent="0.25">
      <c r="A117" s="154"/>
      <c r="B117" s="40" t="s">
        <v>105</v>
      </c>
      <c r="C117" s="40" t="s">
        <v>54</v>
      </c>
      <c r="D117" s="41">
        <v>9.8000000000000007</v>
      </c>
      <c r="E117" s="42"/>
      <c r="F117" s="43">
        <f>D117*E117</f>
        <v>0</v>
      </c>
      <c r="G117" s="42"/>
      <c r="H117" s="44">
        <f t="shared" si="7"/>
        <v>0</v>
      </c>
      <c r="I117" s="47">
        <f t="shared" si="6"/>
        <v>0</v>
      </c>
    </row>
    <row r="118" spans="1:9" s="38" customFormat="1" ht="27" x14ac:dyDescent="0.25">
      <c r="A118" s="141">
        <v>18</v>
      </c>
      <c r="B118" s="24" t="s">
        <v>106</v>
      </c>
      <c r="C118" s="25" t="s">
        <v>45</v>
      </c>
      <c r="D118" s="46">
        <v>15.8</v>
      </c>
      <c r="E118" s="27"/>
      <c r="F118" s="28">
        <f>D118*E118</f>
        <v>0</v>
      </c>
      <c r="G118" s="27"/>
      <c r="H118" s="29">
        <f t="shared" si="7"/>
        <v>0</v>
      </c>
      <c r="I118" s="30">
        <f t="shared" si="6"/>
        <v>0</v>
      </c>
    </row>
    <row r="119" spans="1:9" s="22" customFormat="1" x14ac:dyDescent="0.25">
      <c r="A119" s="142"/>
      <c r="B119" s="39" t="s">
        <v>46</v>
      </c>
      <c r="C119" s="40" t="s">
        <v>45</v>
      </c>
      <c r="D119" s="45">
        <f>D118</f>
        <v>15.8</v>
      </c>
      <c r="E119" s="42"/>
      <c r="F119" s="43"/>
      <c r="G119" s="42"/>
      <c r="H119" s="44">
        <f t="shared" si="7"/>
        <v>0</v>
      </c>
      <c r="I119" s="47">
        <f t="shared" si="6"/>
        <v>0</v>
      </c>
    </row>
    <row r="120" spans="1:9" s="22" customFormat="1" x14ac:dyDescent="0.25">
      <c r="A120" s="142"/>
      <c r="B120" s="40" t="s">
        <v>107</v>
      </c>
      <c r="C120" s="40" t="s">
        <v>45</v>
      </c>
      <c r="D120" s="45">
        <v>16.600000000000001</v>
      </c>
      <c r="E120" s="42"/>
      <c r="F120" s="43">
        <f>D120*E120</f>
        <v>0</v>
      </c>
      <c r="G120" s="42"/>
      <c r="H120" s="44">
        <f t="shared" si="7"/>
        <v>0</v>
      </c>
      <c r="I120" s="47">
        <f t="shared" si="6"/>
        <v>0</v>
      </c>
    </row>
    <row r="121" spans="1:9" s="22" customFormat="1" x14ac:dyDescent="0.25">
      <c r="A121" s="142"/>
      <c r="B121" s="40" t="s">
        <v>102</v>
      </c>
      <c r="C121" s="40" t="s">
        <v>103</v>
      </c>
      <c r="D121" s="41">
        <v>18</v>
      </c>
      <c r="E121" s="42"/>
      <c r="F121" s="43">
        <f>D121*E121</f>
        <v>0</v>
      </c>
      <c r="G121" s="42"/>
      <c r="H121" s="44">
        <f t="shared" si="7"/>
        <v>0</v>
      </c>
      <c r="I121" s="47">
        <f t="shared" si="6"/>
        <v>0</v>
      </c>
    </row>
    <row r="122" spans="1:9" s="22" customFormat="1" x14ac:dyDescent="0.25">
      <c r="A122" s="142"/>
      <c r="B122" s="40" t="s">
        <v>104</v>
      </c>
      <c r="C122" s="40" t="s">
        <v>54</v>
      </c>
      <c r="D122" s="41">
        <v>94.8</v>
      </c>
      <c r="E122" s="42"/>
      <c r="F122" s="43">
        <f>D122*E122</f>
        <v>0</v>
      </c>
      <c r="G122" s="42"/>
      <c r="H122" s="44">
        <f t="shared" si="7"/>
        <v>0</v>
      </c>
      <c r="I122" s="47">
        <f t="shared" si="6"/>
        <v>0</v>
      </c>
    </row>
    <row r="123" spans="1:9" s="22" customFormat="1" x14ac:dyDescent="0.25">
      <c r="A123" s="154"/>
      <c r="B123" s="40" t="s">
        <v>105</v>
      </c>
      <c r="C123" s="40" t="s">
        <v>54</v>
      </c>
      <c r="D123" s="41">
        <v>1.3</v>
      </c>
      <c r="E123" s="42"/>
      <c r="F123" s="43">
        <f>D123*E123</f>
        <v>0</v>
      </c>
      <c r="G123" s="42"/>
      <c r="H123" s="44">
        <f t="shared" si="7"/>
        <v>0</v>
      </c>
      <c r="I123" s="47">
        <f t="shared" si="6"/>
        <v>0</v>
      </c>
    </row>
    <row r="124" spans="1:9" s="38" customFormat="1" x14ac:dyDescent="0.25">
      <c r="A124" s="141">
        <v>19</v>
      </c>
      <c r="B124" s="24" t="s">
        <v>108</v>
      </c>
      <c r="C124" s="25" t="s">
        <v>45</v>
      </c>
      <c r="D124" s="46">
        <v>39.1</v>
      </c>
      <c r="E124" s="27"/>
      <c r="F124" s="28">
        <f>D124*E124</f>
        <v>0</v>
      </c>
      <c r="G124" s="27"/>
      <c r="H124" s="29">
        <f t="shared" si="7"/>
        <v>0</v>
      </c>
      <c r="I124" s="30">
        <f t="shared" si="6"/>
        <v>0</v>
      </c>
    </row>
    <row r="125" spans="1:9" s="22" customFormat="1" x14ac:dyDescent="0.25">
      <c r="A125" s="142"/>
      <c r="B125" s="39" t="s">
        <v>46</v>
      </c>
      <c r="C125" s="40" t="s">
        <v>45</v>
      </c>
      <c r="D125" s="45">
        <f>D124</f>
        <v>39.1</v>
      </c>
      <c r="E125" s="42"/>
      <c r="F125" s="43"/>
      <c r="G125" s="42"/>
      <c r="H125" s="44">
        <f t="shared" si="7"/>
        <v>0</v>
      </c>
      <c r="I125" s="47">
        <f t="shared" si="6"/>
        <v>0</v>
      </c>
    </row>
    <row r="126" spans="1:9" s="22" customFormat="1" x14ac:dyDescent="0.25">
      <c r="A126" s="142"/>
      <c r="B126" s="40" t="s">
        <v>109</v>
      </c>
      <c r="C126" s="40" t="s">
        <v>45</v>
      </c>
      <c r="D126" s="45">
        <v>41</v>
      </c>
      <c r="E126" s="42"/>
      <c r="F126" s="43">
        <f>D126*E126</f>
        <v>0</v>
      </c>
      <c r="G126" s="42"/>
      <c r="H126" s="44">
        <f t="shared" si="7"/>
        <v>0</v>
      </c>
      <c r="I126" s="47">
        <f t="shared" si="6"/>
        <v>0</v>
      </c>
    </row>
    <row r="127" spans="1:9" s="22" customFormat="1" x14ac:dyDescent="0.25">
      <c r="A127" s="142"/>
      <c r="B127" s="40" t="s">
        <v>102</v>
      </c>
      <c r="C127" s="40" t="s">
        <v>103</v>
      </c>
      <c r="D127" s="41">
        <v>9</v>
      </c>
      <c r="E127" s="42"/>
      <c r="F127" s="43">
        <f>D127*E127</f>
        <v>0</v>
      </c>
      <c r="G127" s="42"/>
      <c r="H127" s="44">
        <f t="shared" si="7"/>
        <v>0</v>
      </c>
      <c r="I127" s="47">
        <f t="shared" si="6"/>
        <v>0</v>
      </c>
    </row>
    <row r="128" spans="1:9" s="22" customFormat="1" x14ac:dyDescent="0.25">
      <c r="A128" s="142"/>
      <c r="B128" s="40" t="s">
        <v>104</v>
      </c>
      <c r="C128" s="40" t="s">
        <v>54</v>
      </c>
      <c r="D128" s="41">
        <v>234.6</v>
      </c>
      <c r="E128" s="42"/>
      <c r="F128" s="43">
        <f>D128*E128</f>
        <v>0</v>
      </c>
      <c r="G128" s="42"/>
      <c r="H128" s="44">
        <f t="shared" si="7"/>
        <v>0</v>
      </c>
      <c r="I128" s="47">
        <f t="shared" si="6"/>
        <v>0</v>
      </c>
    </row>
    <row r="129" spans="1:9" s="22" customFormat="1" x14ac:dyDescent="0.25">
      <c r="A129" s="154"/>
      <c r="B129" s="40" t="s">
        <v>105</v>
      </c>
      <c r="C129" s="40" t="s">
        <v>54</v>
      </c>
      <c r="D129" s="41">
        <v>3.2</v>
      </c>
      <c r="E129" s="42"/>
      <c r="F129" s="43">
        <f>D129*E129</f>
        <v>0</v>
      </c>
      <c r="G129" s="42"/>
      <c r="H129" s="44">
        <f t="shared" si="7"/>
        <v>0</v>
      </c>
      <c r="I129" s="47">
        <f t="shared" si="6"/>
        <v>0</v>
      </c>
    </row>
    <row r="130" spans="1:9" s="38" customFormat="1" x14ac:dyDescent="0.25">
      <c r="A130" s="141">
        <v>20</v>
      </c>
      <c r="B130" s="24" t="s">
        <v>110</v>
      </c>
      <c r="C130" s="25" t="s">
        <v>45</v>
      </c>
      <c r="D130" s="46">
        <v>120.3</v>
      </c>
      <c r="E130" s="27"/>
      <c r="F130" s="28">
        <f>D130*E130</f>
        <v>0</v>
      </c>
      <c r="G130" s="27"/>
      <c r="H130" s="29">
        <f t="shared" si="7"/>
        <v>0</v>
      </c>
      <c r="I130" s="30">
        <f t="shared" si="6"/>
        <v>0</v>
      </c>
    </row>
    <row r="131" spans="1:9" s="22" customFormat="1" x14ac:dyDescent="0.25">
      <c r="A131" s="142"/>
      <c r="B131" s="39" t="s">
        <v>46</v>
      </c>
      <c r="C131" s="40" t="s">
        <v>45</v>
      </c>
      <c r="D131" s="45">
        <f>D130</f>
        <v>120.3</v>
      </c>
      <c r="E131" s="42"/>
      <c r="F131" s="43"/>
      <c r="G131" s="42"/>
      <c r="H131" s="44">
        <f t="shared" si="7"/>
        <v>0</v>
      </c>
      <c r="I131" s="47">
        <f t="shared" si="6"/>
        <v>0</v>
      </c>
    </row>
    <row r="132" spans="1:9" s="22" customFormat="1" x14ac:dyDescent="0.25">
      <c r="A132" s="142"/>
      <c r="B132" s="40" t="s">
        <v>111</v>
      </c>
      <c r="C132" s="40" t="s">
        <v>45</v>
      </c>
      <c r="D132" s="45">
        <v>120.3</v>
      </c>
      <c r="E132" s="42"/>
      <c r="F132" s="43">
        <f>D132*E132</f>
        <v>0</v>
      </c>
      <c r="G132" s="42"/>
      <c r="H132" s="44">
        <f t="shared" si="7"/>
        <v>0</v>
      </c>
      <c r="I132" s="47">
        <f t="shared" si="6"/>
        <v>0</v>
      </c>
    </row>
    <row r="133" spans="1:9" s="38" customFormat="1" ht="18" customHeight="1" x14ac:dyDescent="0.25">
      <c r="A133" s="153">
        <v>21</v>
      </c>
      <c r="B133" s="24" t="s">
        <v>112</v>
      </c>
      <c r="C133" s="25" t="s">
        <v>45</v>
      </c>
      <c r="D133" s="26">
        <v>184.1</v>
      </c>
      <c r="E133" s="27"/>
      <c r="F133" s="28">
        <f>D133*E133</f>
        <v>0</v>
      </c>
      <c r="G133" s="27"/>
      <c r="H133" s="29">
        <f t="shared" si="7"/>
        <v>0</v>
      </c>
      <c r="I133" s="27">
        <f t="shared" si="6"/>
        <v>0</v>
      </c>
    </row>
    <row r="134" spans="1:9" s="22" customFormat="1" x14ac:dyDescent="0.25">
      <c r="A134" s="153"/>
      <c r="B134" s="39" t="s">
        <v>46</v>
      </c>
      <c r="C134" s="40" t="s">
        <v>45</v>
      </c>
      <c r="D134" s="41">
        <f>D133</f>
        <v>184.1</v>
      </c>
      <c r="E134" s="42"/>
      <c r="F134" s="43"/>
      <c r="G134" s="42"/>
      <c r="H134" s="44">
        <f t="shared" si="7"/>
        <v>0</v>
      </c>
      <c r="I134" s="42">
        <f t="shared" si="6"/>
        <v>0</v>
      </c>
    </row>
    <row r="135" spans="1:9" s="22" customFormat="1" x14ac:dyDescent="0.25">
      <c r="A135" s="153"/>
      <c r="B135" s="40" t="s">
        <v>93</v>
      </c>
      <c r="C135" s="40" t="s">
        <v>45</v>
      </c>
      <c r="D135" s="45">
        <v>193.4</v>
      </c>
      <c r="E135" s="42"/>
      <c r="F135" s="43">
        <f>D135*E135</f>
        <v>0</v>
      </c>
      <c r="G135" s="42"/>
      <c r="H135" s="44">
        <f t="shared" si="7"/>
        <v>0</v>
      </c>
      <c r="I135" s="42">
        <f t="shared" si="6"/>
        <v>0</v>
      </c>
    </row>
    <row r="136" spans="1:9" s="22" customFormat="1" x14ac:dyDescent="0.25">
      <c r="A136" s="153"/>
      <c r="B136" s="40" t="s">
        <v>94</v>
      </c>
      <c r="C136" s="40" t="s">
        <v>56</v>
      </c>
      <c r="D136" s="49">
        <v>2210</v>
      </c>
      <c r="E136" s="42"/>
      <c r="F136" s="43">
        <f>D136*E136</f>
        <v>0</v>
      </c>
      <c r="G136" s="42"/>
      <c r="H136" s="44">
        <f t="shared" si="7"/>
        <v>0</v>
      </c>
      <c r="I136" s="42">
        <f t="shared" si="6"/>
        <v>0</v>
      </c>
    </row>
    <row r="137" spans="1:9" s="38" customFormat="1" ht="18" customHeight="1" x14ac:dyDescent="0.25">
      <c r="A137" s="153">
        <v>22</v>
      </c>
      <c r="B137" s="24" t="s">
        <v>113</v>
      </c>
      <c r="C137" s="25" t="s">
        <v>45</v>
      </c>
      <c r="D137" s="26">
        <v>136.9</v>
      </c>
      <c r="E137" s="27"/>
      <c r="F137" s="28">
        <f>D137*E137</f>
        <v>0</v>
      </c>
      <c r="G137" s="27"/>
      <c r="H137" s="29">
        <f t="shared" si="7"/>
        <v>0</v>
      </c>
      <c r="I137" s="27">
        <f t="shared" si="6"/>
        <v>0</v>
      </c>
    </row>
    <row r="138" spans="1:9" s="22" customFormat="1" x14ac:dyDescent="0.25">
      <c r="A138" s="153"/>
      <c r="B138" s="39" t="s">
        <v>46</v>
      </c>
      <c r="C138" s="40" t="s">
        <v>45</v>
      </c>
      <c r="D138" s="41">
        <f>D137</f>
        <v>136.9</v>
      </c>
      <c r="E138" s="42"/>
      <c r="F138" s="43"/>
      <c r="G138" s="42"/>
      <c r="H138" s="44">
        <f t="shared" si="7"/>
        <v>0</v>
      </c>
      <c r="I138" s="42">
        <f t="shared" si="6"/>
        <v>0</v>
      </c>
    </row>
    <row r="139" spans="1:9" s="22" customFormat="1" x14ac:dyDescent="0.25">
      <c r="A139" s="153"/>
      <c r="B139" s="40" t="s">
        <v>114</v>
      </c>
      <c r="C139" s="40" t="s">
        <v>45</v>
      </c>
      <c r="D139" s="45">
        <v>143.80000000000001</v>
      </c>
      <c r="E139" s="42"/>
      <c r="F139" s="43">
        <f>D139*E139</f>
        <v>0</v>
      </c>
      <c r="G139" s="42"/>
      <c r="H139" s="44">
        <f t="shared" si="7"/>
        <v>0</v>
      </c>
      <c r="I139" s="42">
        <f t="shared" si="6"/>
        <v>0</v>
      </c>
    </row>
    <row r="140" spans="1:9" s="22" customFormat="1" x14ac:dyDescent="0.25">
      <c r="A140" s="153"/>
      <c r="B140" s="40" t="s">
        <v>115</v>
      </c>
      <c r="C140" s="40" t="s">
        <v>54</v>
      </c>
      <c r="D140" s="45">
        <v>34.299999999999997</v>
      </c>
      <c r="E140" s="42"/>
      <c r="F140" s="43">
        <f>D140*E140</f>
        <v>0</v>
      </c>
      <c r="G140" s="42"/>
      <c r="H140" s="44">
        <f t="shared" si="7"/>
        <v>0</v>
      </c>
      <c r="I140" s="42">
        <f t="shared" si="6"/>
        <v>0</v>
      </c>
    </row>
    <row r="141" spans="1:9" s="38" customFormat="1" ht="27" x14ac:dyDescent="0.25">
      <c r="A141" s="153">
        <v>23</v>
      </c>
      <c r="B141" s="24" t="s">
        <v>116</v>
      </c>
      <c r="C141" s="25" t="s">
        <v>45</v>
      </c>
      <c r="D141" s="26">
        <v>30.5</v>
      </c>
      <c r="E141" s="27"/>
      <c r="F141" s="28">
        <f>D141*E141</f>
        <v>0</v>
      </c>
      <c r="G141" s="27"/>
      <c r="H141" s="29">
        <f t="shared" si="7"/>
        <v>0</v>
      </c>
      <c r="I141" s="27">
        <f t="shared" si="6"/>
        <v>0</v>
      </c>
    </row>
    <row r="142" spans="1:9" s="22" customFormat="1" x14ac:dyDescent="0.25">
      <c r="A142" s="153"/>
      <c r="B142" s="39" t="s">
        <v>46</v>
      </c>
      <c r="C142" s="40" t="s">
        <v>45</v>
      </c>
      <c r="D142" s="41">
        <f>D141</f>
        <v>30.5</v>
      </c>
      <c r="E142" s="42"/>
      <c r="F142" s="43"/>
      <c r="G142" s="42"/>
      <c r="H142" s="44">
        <f t="shared" si="7"/>
        <v>0</v>
      </c>
      <c r="I142" s="42">
        <f t="shared" si="6"/>
        <v>0</v>
      </c>
    </row>
    <row r="143" spans="1:9" s="22" customFormat="1" x14ac:dyDescent="0.25">
      <c r="A143" s="153"/>
      <c r="B143" s="40" t="s">
        <v>117</v>
      </c>
      <c r="C143" s="40" t="s">
        <v>45</v>
      </c>
      <c r="D143" s="45">
        <v>33.6</v>
      </c>
      <c r="E143" s="42"/>
      <c r="F143" s="43">
        <f t="shared" ref="F143:F148" si="9">D143*E143</f>
        <v>0</v>
      </c>
      <c r="G143" s="42"/>
      <c r="H143" s="44">
        <f t="shared" si="7"/>
        <v>0</v>
      </c>
      <c r="I143" s="42">
        <f t="shared" si="6"/>
        <v>0</v>
      </c>
    </row>
    <row r="144" spans="1:9" s="22" customFormat="1" x14ac:dyDescent="0.25">
      <c r="A144" s="153"/>
      <c r="B144" s="40" t="s">
        <v>118</v>
      </c>
      <c r="C144" s="40" t="s">
        <v>29</v>
      </c>
      <c r="D144" s="45">
        <v>3</v>
      </c>
      <c r="E144" s="42"/>
      <c r="F144" s="43">
        <f t="shared" si="9"/>
        <v>0</v>
      </c>
      <c r="G144" s="42"/>
      <c r="H144" s="44">
        <f t="shared" si="7"/>
        <v>0</v>
      </c>
      <c r="I144" s="42">
        <f t="shared" si="6"/>
        <v>0</v>
      </c>
    </row>
    <row r="145" spans="1:9" s="22" customFormat="1" x14ac:dyDescent="0.25">
      <c r="A145" s="153"/>
      <c r="B145" s="40" t="s">
        <v>119</v>
      </c>
      <c r="C145" s="40" t="s">
        <v>120</v>
      </c>
      <c r="D145" s="45">
        <v>7.63</v>
      </c>
      <c r="E145" s="42"/>
      <c r="F145" s="43">
        <f t="shared" si="9"/>
        <v>0</v>
      </c>
      <c r="G145" s="42"/>
      <c r="H145" s="44">
        <f t="shared" si="7"/>
        <v>0</v>
      </c>
      <c r="I145" s="42">
        <f t="shared" si="6"/>
        <v>0</v>
      </c>
    </row>
    <row r="146" spans="1:9" s="22" customFormat="1" x14ac:dyDescent="0.25">
      <c r="A146" s="153"/>
      <c r="B146" s="40" t="s">
        <v>121</v>
      </c>
      <c r="C146" s="40" t="s">
        <v>21</v>
      </c>
      <c r="D146" s="45">
        <v>5</v>
      </c>
      <c r="E146" s="42"/>
      <c r="F146" s="43">
        <f t="shared" si="9"/>
        <v>0</v>
      </c>
      <c r="G146" s="42"/>
      <c r="H146" s="44">
        <f t="shared" si="7"/>
        <v>0</v>
      </c>
      <c r="I146" s="42">
        <f t="shared" ref="I146:I158" si="10">F146+H146</f>
        <v>0</v>
      </c>
    </row>
    <row r="147" spans="1:9" s="22" customFormat="1" x14ac:dyDescent="0.25">
      <c r="A147" s="153"/>
      <c r="B147" s="40" t="s">
        <v>122</v>
      </c>
      <c r="C147" s="40" t="s">
        <v>54</v>
      </c>
      <c r="D147" s="45">
        <v>30.5</v>
      </c>
      <c r="E147" s="42"/>
      <c r="F147" s="43">
        <f t="shared" si="9"/>
        <v>0</v>
      </c>
      <c r="G147" s="42"/>
      <c r="H147" s="44">
        <f t="shared" si="7"/>
        <v>0</v>
      </c>
      <c r="I147" s="42">
        <f t="shared" si="10"/>
        <v>0</v>
      </c>
    </row>
    <row r="148" spans="1:9" s="38" customFormat="1" ht="18" customHeight="1" x14ac:dyDescent="0.25">
      <c r="A148" s="141">
        <v>24</v>
      </c>
      <c r="B148" s="24" t="s">
        <v>123</v>
      </c>
      <c r="C148" s="25" t="s">
        <v>103</v>
      </c>
      <c r="D148" s="46">
        <v>345</v>
      </c>
      <c r="E148" s="27"/>
      <c r="F148" s="28">
        <f t="shared" si="9"/>
        <v>0</v>
      </c>
      <c r="G148" s="27"/>
      <c r="H148" s="29">
        <f t="shared" si="7"/>
        <v>0</v>
      </c>
      <c r="I148" s="30">
        <f t="shared" si="10"/>
        <v>0</v>
      </c>
    </row>
    <row r="149" spans="1:9" s="22" customFormat="1" x14ac:dyDescent="0.25">
      <c r="A149" s="142"/>
      <c r="B149" s="39" t="s">
        <v>46</v>
      </c>
      <c r="C149" s="40" t="s">
        <v>103</v>
      </c>
      <c r="D149" s="45">
        <f>D148</f>
        <v>345</v>
      </c>
      <c r="E149" s="42"/>
      <c r="F149" s="43"/>
      <c r="G149" s="42"/>
      <c r="H149" s="44">
        <f t="shared" si="7"/>
        <v>0</v>
      </c>
      <c r="I149" s="47">
        <f t="shared" si="10"/>
        <v>0</v>
      </c>
    </row>
    <row r="150" spans="1:9" s="22" customFormat="1" x14ac:dyDescent="0.25">
      <c r="A150" s="142"/>
      <c r="B150" s="40" t="s">
        <v>124</v>
      </c>
      <c r="C150" s="40" t="s">
        <v>103</v>
      </c>
      <c r="D150" s="45">
        <v>356</v>
      </c>
      <c r="E150" s="42"/>
      <c r="F150" s="43">
        <f t="shared" ref="F150:F213" si="11">D150*E150</f>
        <v>0</v>
      </c>
      <c r="G150" s="42"/>
      <c r="H150" s="44">
        <f t="shared" si="7"/>
        <v>0</v>
      </c>
      <c r="I150" s="47">
        <f t="shared" si="10"/>
        <v>0</v>
      </c>
    </row>
    <row r="151" spans="1:9" s="22" customFormat="1" x14ac:dyDescent="0.25">
      <c r="A151" s="142"/>
      <c r="B151" s="40" t="s">
        <v>125</v>
      </c>
      <c r="C151" s="40" t="s">
        <v>56</v>
      </c>
      <c r="D151" s="41">
        <v>19</v>
      </c>
      <c r="E151" s="42"/>
      <c r="F151" s="43">
        <f t="shared" si="11"/>
        <v>0</v>
      </c>
      <c r="G151" s="42"/>
      <c r="H151" s="44">
        <f t="shared" si="7"/>
        <v>0</v>
      </c>
      <c r="I151" s="47">
        <f t="shared" si="10"/>
        <v>0</v>
      </c>
    </row>
    <row r="152" spans="1:9" s="22" customFormat="1" x14ac:dyDescent="0.25">
      <c r="A152" s="154"/>
      <c r="B152" s="40" t="s">
        <v>126</v>
      </c>
      <c r="C152" s="40" t="s">
        <v>56</v>
      </c>
      <c r="D152" s="49">
        <v>1725</v>
      </c>
      <c r="E152" s="42"/>
      <c r="F152" s="43">
        <f t="shared" si="11"/>
        <v>0</v>
      </c>
      <c r="G152" s="42"/>
      <c r="H152" s="44">
        <f t="shared" si="7"/>
        <v>0</v>
      </c>
      <c r="I152" s="47">
        <f t="shared" si="10"/>
        <v>0</v>
      </c>
    </row>
    <row r="153" spans="1:9" s="38" customFormat="1" ht="18" customHeight="1" x14ac:dyDescent="0.25">
      <c r="A153" s="141">
        <v>25</v>
      </c>
      <c r="B153" s="24" t="s">
        <v>127</v>
      </c>
      <c r="C153" s="25" t="s">
        <v>15</v>
      </c>
      <c r="D153" s="46">
        <v>2</v>
      </c>
      <c r="E153" s="27"/>
      <c r="F153" s="28">
        <f t="shared" si="11"/>
        <v>0</v>
      </c>
      <c r="G153" s="27"/>
      <c r="H153" s="29">
        <f t="shared" si="7"/>
        <v>0</v>
      </c>
      <c r="I153" s="30">
        <f t="shared" si="10"/>
        <v>0</v>
      </c>
    </row>
    <row r="154" spans="1:9" s="22" customFormat="1" x14ac:dyDescent="0.25">
      <c r="A154" s="142"/>
      <c r="B154" s="39" t="s">
        <v>8</v>
      </c>
      <c r="C154" s="40" t="s">
        <v>26</v>
      </c>
      <c r="D154" s="45">
        <f>D153</f>
        <v>2</v>
      </c>
      <c r="E154" s="42"/>
      <c r="F154" s="43">
        <f t="shared" si="11"/>
        <v>0</v>
      </c>
      <c r="G154" s="42"/>
      <c r="H154" s="44">
        <f t="shared" ref="H154:H217" si="12">D154*G154</f>
        <v>0</v>
      </c>
      <c r="I154" s="47">
        <f t="shared" si="10"/>
        <v>0</v>
      </c>
    </row>
    <row r="155" spans="1:9" s="22" customFormat="1" x14ac:dyDescent="0.25">
      <c r="A155" s="142"/>
      <c r="B155" s="40" t="s">
        <v>128</v>
      </c>
      <c r="C155" s="40" t="s">
        <v>26</v>
      </c>
      <c r="D155" s="45">
        <f>D153</f>
        <v>2</v>
      </c>
      <c r="E155" s="42"/>
      <c r="F155" s="43">
        <f t="shared" si="11"/>
        <v>0</v>
      </c>
      <c r="G155" s="42"/>
      <c r="H155" s="44">
        <f t="shared" si="12"/>
        <v>0</v>
      </c>
      <c r="I155" s="47">
        <f t="shared" si="10"/>
        <v>0</v>
      </c>
    </row>
    <row r="156" spans="1:9" s="38" customFormat="1" ht="27" x14ac:dyDescent="0.25">
      <c r="A156" s="141">
        <v>26</v>
      </c>
      <c r="B156" s="24" t="s">
        <v>129</v>
      </c>
      <c r="C156" s="25" t="s">
        <v>15</v>
      </c>
      <c r="D156" s="46">
        <v>10.1</v>
      </c>
      <c r="E156" s="27"/>
      <c r="F156" s="28">
        <f t="shared" si="11"/>
        <v>0</v>
      </c>
      <c r="G156" s="27"/>
      <c r="H156" s="29">
        <f t="shared" si="12"/>
        <v>0</v>
      </c>
      <c r="I156" s="30">
        <f t="shared" si="10"/>
        <v>0</v>
      </c>
    </row>
    <row r="157" spans="1:9" s="22" customFormat="1" x14ac:dyDescent="0.25">
      <c r="A157" s="142"/>
      <c r="B157" s="39" t="s">
        <v>8</v>
      </c>
      <c r="C157" s="40" t="s">
        <v>26</v>
      </c>
      <c r="D157" s="45">
        <f>D156</f>
        <v>10.1</v>
      </c>
      <c r="E157" s="42"/>
      <c r="F157" s="43">
        <f t="shared" si="11"/>
        <v>0</v>
      </c>
      <c r="G157" s="42"/>
      <c r="H157" s="44">
        <f t="shared" si="12"/>
        <v>0</v>
      </c>
      <c r="I157" s="47">
        <f t="shared" si="10"/>
        <v>0</v>
      </c>
    </row>
    <row r="158" spans="1:9" s="22" customFormat="1" x14ac:dyDescent="0.25">
      <c r="A158" s="142"/>
      <c r="B158" s="40" t="s">
        <v>130</v>
      </c>
      <c r="C158" s="40" t="s">
        <v>26</v>
      </c>
      <c r="D158" s="45">
        <f>D156</f>
        <v>10.1</v>
      </c>
      <c r="E158" s="42"/>
      <c r="F158" s="43">
        <f t="shared" si="11"/>
        <v>0</v>
      </c>
      <c r="G158" s="42"/>
      <c r="H158" s="44">
        <f t="shared" si="12"/>
        <v>0</v>
      </c>
      <c r="I158" s="47">
        <f t="shared" si="10"/>
        <v>0</v>
      </c>
    </row>
    <row r="159" spans="1:9" s="22" customFormat="1" x14ac:dyDescent="0.25">
      <c r="A159" s="141">
        <v>27</v>
      </c>
      <c r="B159" s="24" t="s">
        <v>131</v>
      </c>
      <c r="C159" s="25" t="s">
        <v>26</v>
      </c>
      <c r="D159" s="26">
        <v>231.4</v>
      </c>
      <c r="E159" s="27"/>
      <c r="F159" s="28">
        <f t="shared" si="11"/>
        <v>0</v>
      </c>
      <c r="G159" s="27"/>
      <c r="H159" s="29">
        <f t="shared" si="12"/>
        <v>0</v>
      </c>
      <c r="I159" s="30">
        <f>F159+H159</f>
        <v>0</v>
      </c>
    </row>
    <row r="160" spans="1:9" s="22" customFormat="1" x14ac:dyDescent="0.25">
      <c r="A160" s="142"/>
      <c r="B160" s="39" t="s">
        <v>8</v>
      </c>
      <c r="C160" s="40" t="s">
        <v>26</v>
      </c>
      <c r="D160" s="41">
        <f>D159</f>
        <v>231.4</v>
      </c>
      <c r="E160" s="42"/>
      <c r="F160" s="43">
        <f t="shared" si="11"/>
        <v>0</v>
      </c>
      <c r="G160" s="42"/>
      <c r="H160" s="44">
        <f t="shared" si="12"/>
        <v>0</v>
      </c>
      <c r="I160" s="47">
        <f>F160+H160</f>
        <v>0</v>
      </c>
    </row>
    <row r="161" spans="1:9" s="22" customFormat="1" x14ac:dyDescent="0.25">
      <c r="A161" s="142"/>
      <c r="B161" s="40" t="s">
        <v>132</v>
      </c>
      <c r="C161" s="40" t="s">
        <v>26</v>
      </c>
      <c r="D161" s="41">
        <v>243</v>
      </c>
      <c r="E161" s="42"/>
      <c r="F161" s="43">
        <f t="shared" si="11"/>
        <v>0</v>
      </c>
      <c r="G161" s="42"/>
      <c r="H161" s="44">
        <f t="shared" si="12"/>
        <v>0</v>
      </c>
      <c r="I161" s="47">
        <f>F161+H161</f>
        <v>0</v>
      </c>
    </row>
    <row r="162" spans="1:9" s="22" customFormat="1" ht="27.75" customHeight="1" x14ac:dyDescent="0.25">
      <c r="A162" s="141">
        <v>28</v>
      </c>
      <c r="B162" s="24" t="s">
        <v>133</v>
      </c>
      <c r="C162" s="25" t="s">
        <v>26</v>
      </c>
      <c r="D162" s="26">
        <v>125.1</v>
      </c>
      <c r="E162" s="27"/>
      <c r="F162" s="28">
        <f t="shared" si="11"/>
        <v>0</v>
      </c>
      <c r="G162" s="27"/>
      <c r="H162" s="29">
        <f t="shared" si="12"/>
        <v>0</v>
      </c>
      <c r="I162" s="30">
        <f t="shared" ref="I162:I225" si="13">F162+H162</f>
        <v>0</v>
      </c>
    </row>
    <row r="163" spans="1:9" s="22" customFormat="1" x14ac:dyDescent="0.25">
      <c r="A163" s="142"/>
      <c r="B163" s="39" t="s">
        <v>8</v>
      </c>
      <c r="C163" s="40" t="s">
        <v>26</v>
      </c>
      <c r="D163" s="41">
        <f>D162</f>
        <v>125.1</v>
      </c>
      <c r="E163" s="42"/>
      <c r="F163" s="43">
        <f t="shared" si="11"/>
        <v>0</v>
      </c>
      <c r="G163" s="42"/>
      <c r="H163" s="44">
        <f t="shared" si="12"/>
        <v>0</v>
      </c>
      <c r="I163" s="47">
        <f t="shared" si="13"/>
        <v>0</v>
      </c>
    </row>
    <row r="164" spans="1:9" s="22" customFormat="1" x14ac:dyDescent="0.25">
      <c r="A164" s="142"/>
      <c r="B164" s="40" t="s">
        <v>134</v>
      </c>
      <c r="C164" s="40" t="s">
        <v>26</v>
      </c>
      <c r="D164" s="41">
        <v>131.4</v>
      </c>
      <c r="E164" s="42"/>
      <c r="F164" s="43">
        <f t="shared" si="11"/>
        <v>0</v>
      </c>
      <c r="G164" s="42"/>
      <c r="H164" s="44">
        <f t="shared" si="12"/>
        <v>0</v>
      </c>
      <c r="I164" s="47">
        <f t="shared" si="13"/>
        <v>0</v>
      </c>
    </row>
    <row r="165" spans="1:9" s="22" customFormat="1" ht="18" customHeight="1" x14ac:dyDescent="0.25">
      <c r="A165" s="155">
        <v>29</v>
      </c>
      <c r="B165" s="24" t="s">
        <v>135</v>
      </c>
      <c r="C165" s="25" t="s">
        <v>15</v>
      </c>
      <c r="D165" s="26">
        <v>172.5</v>
      </c>
      <c r="E165" s="27"/>
      <c r="F165" s="28">
        <f t="shared" si="11"/>
        <v>0</v>
      </c>
      <c r="G165" s="27"/>
      <c r="H165" s="29">
        <f t="shared" si="12"/>
        <v>0</v>
      </c>
      <c r="I165" s="27">
        <f t="shared" si="13"/>
        <v>0</v>
      </c>
    </row>
    <row r="166" spans="1:9" s="22" customFormat="1" x14ac:dyDescent="0.25">
      <c r="A166" s="156"/>
      <c r="B166" s="39" t="s">
        <v>8</v>
      </c>
      <c r="C166" s="40" t="s">
        <v>26</v>
      </c>
      <c r="D166" s="41">
        <f>D165</f>
        <v>172.5</v>
      </c>
      <c r="E166" s="42"/>
      <c r="F166" s="43">
        <f t="shared" si="11"/>
        <v>0</v>
      </c>
      <c r="G166" s="42"/>
      <c r="H166" s="44">
        <f t="shared" si="12"/>
        <v>0</v>
      </c>
      <c r="I166" s="42">
        <f t="shared" si="13"/>
        <v>0</v>
      </c>
    </row>
    <row r="167" spans="1:9" s="22" customFormat="1" ht="15.75" customHeight="1" x14ac:dyDescent="0.25">
      <c r="A167" s="156"/>
      <c r="B167" s="40" t="s">
        <v>136</v>
      </c>
      <c r="C167" s="40" t="s">
        <v>86</v>
      </c>
      <c r="D167" s="41">
        <v>362.3</v>
      </c>
      <c r="E167" s="42"/>
      <c r="F167" s="43">
        <f t="shared" si="11"/>
        <v>0</v>
      </c>
      <c r="G167" s="42"/>
      <c r="H167" s="44">
        <f t="shared" si="12"/>
        <v>0</v>
      </c>
      <c r="I167" s="42">
        <f t="shared" si="13"/>
        <v>0</v>
      </c>
    </row>
    <row r="168" spans="1:9" s="22" customFormat="1" ht="15.75" x14ac:dyDescent="0.25">
      <c r="A168" s="157"/>
      <c r="B168" s="40" t="s">
        <v>137</v>
      </c>
      <c r="C168" s="40" t="s">
        <v>86</v>
      </c>
      <c r="D168" s="41">
        <v>172.5</v>
      </c>
      <c r="E168" s="42"/>
      <c r="F168" s="43">
        <f t="shared" si="11"/>
        <v>0</v>
      </c>
      <c r="G168" s="42"/>
      <c r="H168" s="44">
        <f t="shared" si="12"/>
        <v>0</v>
      </c>
      <c r="I168" s="42">
        <f t="shared" si="13"/>
        <v>0</v>
      </c>
    </row>
    <row r="169" spans="1:9" s="22" customFormat="1" ht="18" customHeight="1" x14ac:dyDescent="0.25">
      <c r="A169" s="155">
        <v>30</v>
      </c>
      <c r="B169" s="24" t="s">
        <v>138</v>
      </c>
      <c r="C169" s="25" t="s">
        <v>15</v>
      </c>
      <c r="D169" s="26">
        <v>104</v>
      </c>
      <c r="E169" s="27"/>
      <c r="F169" s="28">
        <f t="shared" si="11"/>
        <v>0</v>
      </c>
      <c r="G169" s="27"/>
      <c r="H169" s="29">
        <f t="shared" si="12"/>
        <v>0</v>
      </c>
      <c r="I169" s="27">
        <f t="shared" si="13"/>
        <v>0</v>
      </c>
    </row>
    <row r="170" spans="1:9" s="22" customFormat="1" x14ac:dyDescent="0.25">
      <c r="A170" s="156"/>
      <c r="B170" s="39" t="s">
        <v>8</v>
      </c>
      <c r="C170" s="40" t="s">
        <v>26</v>
      </c>
      <c r="D170" s="41">
        <f>D169</f>
        <v>104</v>
      </c>
      <c r="E170" s="42"/>
      <c r="F170" s="43">
        <f t="shared" si="11"/>
        <v>0</v>
      </c>
      <c r="G170" s="42"/>
      <c r="H170" s="44">
        <f t="shared" si="12"/>
        <v>0</v>
      </c>
      <c r="I170" s="42">
        <f t="shared" si="13"/>
        <v>0</v>
      </c>
    </row>
    <row r="171" spans="1:9" s="22" customFormat="1" ht="15.75" customHeight="1" x14ac:dyDescent="0.25">
      <c r="A171" s="156"/>
      <c r="B171" s="40" t="s">
        <v>139</v>
      </c>
      <c r="C171" s="40" t="s">
        <v>86</v>
      </c>
      <c r="D171" s="41">
        <v>218.5</v>
      </c>
      <c r="E171" s="42"/>
      <c r="F171" s="43">
        <f t="shared" si="11"/>
        <v>0</v>
      </c>
      <c r="G171" s="42"/>
      <c r="H171" s="44">
        <f t="shared" si="12"/>
        <v>0</v>
      </c>
      <c r="I171" s="42">
        <f t="shared" si="13"/>
        <v>0</v>
      </c>
    </row>
    <row r="172" spans="1:9" s="22" customFormat="1" ht="15.75" x14ac:dyDescent="0.25">
      <c r="A172" s="157"/>
      <c r="B172" s="40" t="s">
        <v>137</v>
      </c>
      <c r="C172" s="40" t="s">
        <v>86</v>
      </c>
      <c r="D172" s="41">
        <v>104</v>
      </c>
      <c r="E172" s="42"/>
      <c r="F172" s="43">
        <f t="shared" si="11"/>
        <v>0</v>
      </c>
      <c r="G172" s="42"/>
      <c r="H172" s="44">
        <f t="shared" si="12"/>
        <v>0</v>
      </c>
      <c r="I172" s="42">
        <f t="shared" si="13"/>
        <v>0</v>
      </c>
    </row>
    <row r="173" spans="1:9" s="22" customFormat="1" ht="30" customHeight="1" x14ac:dyDescent="0.25">
      <c r="A173" s="141">
        <v>31</v>
      </c>
      <c r="B173" s="24" t="s">
        <v>140</v>
      </c>
      <c r="C173" s="25" t="s">
        <v>15</v>
      </c>
      <c r="D173" s="26">
        <v>726.5</v>
      </c>
      <c r="E173" s="27"/>
      <c r="F173" s="28">
        <f t="shared" si="11"/>
        <v>0</v>
      </c>
      <c r="G173" s="27"/>
      <c r="H173" s="29">
        <f t="shared" si="12"/>
        <v>0</v>
      </c>
      <c r="I173" s="30">
        <f t="shared" si="13"/>
        <v>0</v>
      </c>
    </row>
    <row r="174" spans="1:9" s="22" customFormat="1" ht="15.75" x14ac:dyDescent="0.25">
      <c r="A174" s="142"/>
      <c r="B174" s="39" t="s">
        <v>8</v>
      </c>
      <c r="C174" s="40" t="s">
        <v>86</v>
      </c>
      <c r="D174" s="41">
        <f>D173</f>
        <v>726.5</v>
      </c>
      <c r="E174" s="42"/>
      <c r="F174" s="43">
        <f t="shared" si="11"/>
        <v>0</v>
      </c>
      <c r="G174" s="42"/>
      <c r="H174" s="44">
        <f t="shared" si="12"/>
        <v>0</v>
      </c>
      <c r="I174" s="47">
        <f t="shared" si="13"/>
        <v>0</v>
      </c>
    </row>
    <row r="175" spans="1:9" s="22" customFormat="1" x14ac:dyDescent="0.25">
      <c r="A175" s="142"/>
      <c r="B175" s="40" t="s">
        <v>141</v>
      </c>
      <c r="C175" s="40" t="s">
        <v>41</v>
      </c>
      <c r="D175" s="41">
        <v>362.6</v>
      </c>
      <c r="E175" s="42"/>
      <c r="F175" s="43">
        <f t="shared" si="11"/>
        <v>0</v>
      </c>
      <c r="G175" s="42"/>
      <c r="H175" s="44">
        <f t="shared" si="12"/>
        <v>0</v>
      </c>
      <c r="I175" s="47">
        <f t="shared" si="13"/>
        <v>0</v>
      </c>
    </row>
    <row r="176" spans="1:9" s="22" customFormat="1" x14ac:dyDescent="0.25">
      <c r="A176" s="142"/>
      <c r="B176" s="40" t="s">
        <v>142</v>
      </c>
      <c r="C176" s="40" t="s">
        <v>21</v>
      </c>
      <c r="D176" s="41">
        <v>8</v>
      </c>
      <c r="E176" s="42"/>
      <c r="F176" s="43">
        <f t="shared" si="11"/>
        <v>0</v>
      </c>
      <c r="G176" s="42"/>
      <c r="H176" s="44">
        <f t="shared" si="12"/>
        <v>0</v>
      </c>
      <c r="I176" s="47">
        <f t="shared" si="13"/>
        <v>0</v>
      </c>
    </row>
    <row r="177" spans="1:9" s="22" customFormat="1" x14ac:dyDescent="0.25">
      <c r="A177" s="142"/>
      <c r="B177" s="40" t="s">
        <v>143</v>
      </c>
      <c r="C177" s="40" t="s">
        <v>29</v>
      </c>
      <c r="D177" s="41">
        <v>465</v>
      </c>
      <c r="E177" s="42"/>
      <c r="F177" s="43">
        <f t="shared" si="11"/>
        <v>0</v>
      </c>
      <c r="G177" s="42"/>
      <c r="H177" s="44">
        <f t="shared" si="12"/>
        <v>0</v>
      </c>
      <c r="I177" s="47">
        <f t="shared" si="13"/>
        <v>0</v>
      </c>
    </row>
    <row r="178" spans="1:9" s="22" customFormat="1" x14ac:dyDescent="0.25">
      <c r="A178" s="142"/>
      <c r="B178" s="40" t="s">
        <v>144</v>
      </c>
      <c r="C178" s="40" t="s">
        <v>26</v>
      </c>
      <c r="D178" s="41">
        <v>871.8</v>
      </c>
      <c r="E178" s="42"/>
      <c r="F178" s="43">
        <f t="shared" si="11"/>
        <v>0</v>
      </c>
      <c r="G178" s="42"/>
      <c r="H178" s="44">
        <f t="shared" si="12"/>
        <v>0</v>
      </c>
      <c r="I178" s="47">
        <f t="shared" si="13"/>
        <v>0</v>
      </c>
    </row>
    <row r="179" spans="1:9" s="22" customFormat="1" x14ac:dyDescent="0.25">
      <c r="A179" s="142"/>
      <c r="B179" s="40" t="s">
        <v>145</v>
      </c>
      <c r="C179" s="40" t="s">
        <v>41</v>
      </c>
      <c r="D179" s="41">
        <v>87.2</v>
      </c>
      <c r="E179" s="42"/>
      <c r="F179" s="43">
        <f t="shared" si="11"/>
        <v>0</v>
      </c>
      <c r="G179" s="42"/>
      <c r="H179" s="44">
        <f t="shared" si="12"/>
        <v>0</v>
      </c>
      <c r="I179" s="47">
        <f t="shared" si="13"/>
        <v>0</v>
      </c>
    </row>
    <row r="180" spans="1:9" s="22" customFormat="1" x14ac:dyDescent="0.25">
      <c r="A180" s="142"/>
      <c r="B180" s="40" t="s">
        <v>146</v>
      </c>
      <c r="C180" s="40" t="s">
        <v>41</v>
      </c>
      <c r="D180" s="41">
        <v>465</v>
      </c>
      <c r="E180" s="42"/>
      <c r="F180" s="43">
        <f t="shared" si="11"/>
        <v>0</v>
      </c>
      <c r="G180" s="42"/>
      <c r="H180" s="44">
        <f t="shared" si="12"/>
        <v>0</v>
      </c>
      <c r="I180" s="47">
        <f t="shared" si="13"/>
        <v>0</v>
      </c>
    </row>
    <row r="181" spans="1:9" s="22" customFormat="1" x14ac:dyDescent="0.25">
      <c r="A181" s="154"/>
      <c r="B181" s="40" t="s">
        <v>147</v>
      </c>
      <c r="C181" s="40" t="s">
        <v>29</v>
      </c>
      <c r="D181" s="41">
        <v>29.1</v>
      </c>
      <c r="E181" s="42"/>
      <c r="F181" s="43">
        <f t="shared" si="11"/>
        <v>0</v>
      </c>
      <c r="G181" s="42"/>
      <c r="H181" s="44">
        <f t="shared" si="12"/>
        <v>0</v>
      </c>
      <c r="I181" s="47">
        <f t="shared" si="13"/>
        <v>0</v>
      </c>
    </row>
    <row r="182" spans="1:9" s="38" customFormat="1" x14ac:dyDescent="0.25">
      <c r="A182" s="141">
        <v>32</v>
      </c>
      <c r="B182" s="24" t="s">
        <v>148</v>
      </c>
      <c r="C182" s="25" t="s">
        <v>45</v>
      </c>
      <c r="D182" s="46">
        <v>133.1</v>
      </c>
      <c r="E182" s="27"/>
      <c r="F182" s="28">
        <f>D182*E182</f>
        <v>0</v>
      </c>
      <c r="G182" s="27"/>
      <c r="H182" s="29">
        <f t="shared" si="12"/>
        <v>0</v>
      </c>
      <c r="I182" s="30">
        <f t="shared" si="13"/>
        <v>0</v>
      </c>
    </row>
    <row r="183" spans="1:9" s="22" customFormat="1" x14ac:dyDescent="0.25">
      <c r="A183" s="142"/>
      <c r="B183" s="39" t="s">
        <v>46</v>
      </c>
      <c r="C183" s="40" t="s">
        <v>45</v>
      </c>
      <c r="D183" s="45">
        <f>D182</f>
        <v>133.1</v>
      </c>
      <c r="E183" s="42"/>
      <c r="F183" s="43"/>
      <c r="G183" s="42"/>
      <c r="H183" s="44">
        <f t="shared" si="12"/>
        <v>0</v>
      </c>
      <c r="I183" s="47">
        <f t="shared" si="13"/>
        <v>0</v>
      </c>
    </row>
    <row r="184" spans="1:9" s="22" customFormat="1" x14ac:dyDescent="0.25">
      <c r="A184" s="142"/>
      <c r="B184" s="40" t="s">
        <v>149</v>
      </c>
      <c r="C184" s="40" t="s">
        <v>45</v>
      </c>
      <c r="D184" s="45">
        <v>139.80000000000001</v>
      </c>
      <c r="E184" s="42"/>
      <c r="F184" s="43">
        <f>D184*E184</f>
        <v>0</v>
      </c>
      <c r="G184" s="42"/>
      <c r="H184" s="44">
        <f t="shared" si="12"/>
        <v>0</v>
      </c>
      <c r="I184" s="47">
        <f t="shared" si="13"/>
        <v>0</v>
      </c>
    </row>
    <row r="185" spans="1:9" s="22" customFormat="1" x14ac:dyDescent="0.25">
      <c r="A185" s="142"/>
      <c r="B185" s="40" t="s">
        <v>104</v>
      </c>
      <c r="C185" s="40" t="s">
        <v>54</v>
      </c>
      <c r="D185" s="41">
        <v>798.6</v>
      </c>
      <c r="E185" s="42"/>
      <c r="F185" s="43">
        <f>D185*E185</f>
        <v>0</v>
      </c>
      <c r="G185" s="42"/>
      <c r="H185" s="44">
        <f t="shared" si="12"/>
        <v>0</v>
      </c>
      <c r="I185" s="47">
        <f t="shared" si="13"/>
        <v>0</v>
      </c>
    </row>
    <row r="186" spans="1:9" s="22" customFormat="1" x14ac:dyDescent="0.25">
      <c r="A186" s="154"/>
      <c r="B186" s="40" t="s">
        <v>105</v>
      </c>
      <c r="C186" s="40" t="s">
        <v>54</v>
      </c>
      <c r="D186" s="41">
        <v>10.7</v>
      </c>
      <c r="E186" s="42"/>
      <c r="F186" s="43">
        <f>D186*E186</f>
        <v>0</v>
      </c>
      <c r="G186" s="42"/>
      <c r="H186" s="44">
        <f t="shared" si="12"/>
        <v>0</v>
      </c>
      <c r="I186" s="47">
        <f t="shared" si="13"/>
        <v>0</v>
      </c>
    </row>
    <row r="187" spans="1:9" s="22" customFormat="1" x14ac:dyDescent="0.25">
      <c r="A187" s="141">
        <v>33</v>
      </c>
      <c r="B187" s="24" t="s">
        <v>150</v>
      </c>
      <c r="C187" s="25" t="s">
        <v>151</v>
      </c>
      <c r="D187" s="26">
        <v>368.4</v>
      </c>
      <c r="E187" s="27"/>
      <c r="F187" s="28">
        <f t="shared" si="11"/>
        <v>0</v>
      </c>
      <c r="G187" s="27"/>
      <c r="H187" s="29">
        <f t="shared" si="12"/>
        <v>0</v>
      </c>
      <c r="I187" s="30">
        <f t="shared" si="13"/>
        <v>0</v>
      </c>
    </row>
    <row r="188" spans="1:9" s="22" customFormat="1" x14ac:dyDescent="0.25">
      <c r="A188" s="142"/>
      <c r="B188" s="39" t="s">
        <v>8</v>
      </c>
      <c r="C188" s="40" t="s">
        <v>151</v>
      </c>
      <c r="D188" s="41">
        <f>D187</f>
        <v>368.4</v>
      </c>
      <c r="E188" s="42"/>
      <c r="F188" s="43">
        <f t="shared" si="11"/>
        <v>0</v>
      </c>
      <c r="G188" s="42"/>
      <c r="H188" s="44">
        <f t="shared" si="12"/>
        <v>0</v>
      </c>
      <c r="I188" s="47">
        <f t="shared" si="13"/>
        <v>0</v>
      </c>
    </row>
    <row r="189" spans="1:9" s="22" customFormat="1" ht="15.75" x14ac:dyDescent="0.25">
      <c r="A189" s="142"/>
      <c r="B189" s="40" t="s">
        <v>132</v>
      </c>
      <c r="C189" s="40" t="s">
        <v>86</v>
      </c>
      <c r="D189" s="41">
        <v>147.4</v>
      </c>
      <c r="E189" s="42"/>
      <c r="F189" s="43">
        <f t="shared" si="11"/>
        <v>0</v>
      </c>
      <c r="G189" s="42"/>
      <c r="H189" s="44">
        <f t="shared" si="12"/>
        <v>0</v>
      </c>
      <c r="I189" s="47">
        <f t="shared" si="13"/>
        <v>0</v>
      </c>
    </row>
    <row r="190" spans="1:9" s="22" customFormat="1" ht="30" customHeight="1" x14ac:dyDescent="0.25">
      <c r="A190" s="141">
        <v>34</v>
      </c>
      <c r="B190" s="24" t="s">
        <v>152</v>
      </c>
      <c r="C190" s="25" t="s">
        <v>151</v>
      </c>
      <c r="D190" s="26">
        <v>368.4</v>
      </c>
      <c r="E190" s="27"/>
      <c r="F190" s="28">
        <f t="shared" si="11"/>
        <v>0</v>
      </c>
      <c r="G190" s="27"/>
      <c r="H190" s="29">
        <f t="shared" si="12"/>
        <v>0</v>
      </c>
      <c r="I190" s="30">
        <f t="shared" si="13"/>
        <v>0</v>
      </c>
    </row>
    <row r="191" spans="1:9" s="22" customFormat="1" x14ac:dyDescent="0.25">
      <c r="A191" s="142"/>
      <c r="B191" s="39" t="s">
        <v>8</v>
      </c>
      <c r="C191" s="40" t="s">
        <v>151</v>
      </c>
      <c r="D191" s="41">
        <f>D190</f>
        <v>368.4</v>
      </c>
      <c r="E191" s="42"/>
      <c r="F191" s="43">
        <f t="shared" si="11"/>
        <v>0</v>
      </c>
      <c r="G191" s="42"/>
      <c r="H191" s="44">
        <f t="shared" si="12"/>
        <v>0</v>
      </c>
      <c r="I191" s="47">
        <f t="shared" si="13"/>
        <v>0</v>
      </c>
    </row>
    <row r="192" spans="1:9" s="22" customFormat="1" x14ac:dyDescent="0.25">
      <c r="A192" s="142"/>
      <c r="B192" s="40" t="s">
        <v>141</v>
      </c>
      <c r="C192" s="40" t="s">
        <v>41</v>
      </c>
      <c r="D192" s="41">
        <v>73.599999999999994</v>
      </c>
      <c r="E192" s="42"/>
      <c r="F192" s="43">
        <f t="shared" si="11"/>
        <v>0</v>
      </c>
      <c r="G192" s="42"/>
      <c r="H192" s="44">
        <f t="shared" si="12"/>
        <v>0</v>
      </c>
      <c r="I192" s="47">
        <f t="shared" si="13"/>
        <v>0</v>
      </c>
    </row>
    <row r="193" spans="1:9" s="22" customFormat="1" x14ac:dyDescent="0.25">
      <c r="A193" s="142"/>
      <c r="B193" s="40" t="s">
        <v>142</v>
      </c>
      <c r="C193" s="40" t="s">
        <v>21</v>
      </c>
      <c r="D193" s="41">
        <v>2</v>
      </c>
      <c r="E193" s="42"/>
      <c r="F193" s="43">
        <f t="shared" si="11"/>
        <v>0</v>
      </c>
      <c r="G193" s="42"/>
      <c r="H193" s="44">
        <f t="shared" si="12"/>
        <v>0</v>
      </c>
      <c r="I193" s="47">
        <f t="shared" si="13"/>
        <v>0</v>
      </c>
    </row>
    <row r="194" spans="1:9" s="22" customFormat="1" x14ac:dyDescent="0.25">
      <c r="A194" s="142"/>
      <c r="B194" s="40" t="s">
        <v>143</v>
      </c>
      <c r="C194" s="40" t="s">
        <v>29</v>
      </c>
      <c r="D194" s="41">
        <v>60</v>
      </c>
      <c r="E194" s="42"/>
      <c r="F194" s="43">
        <f t="shared" si="11"/>
        <v>0</v>
      </c>
      <c r="G194" s="42"/>
      <c r="H194" s="44">
        <f t="shared" si="12"/>
        <v>0</v>
      </c>
      <c r="I194" s="47">
        <f t="shared" si="13"/>
        <v>0</v>
      </c>
    </row>
    <row r="195" spans="1:9" s="22" customFormat="1" x14ac:dyDescent="0.25">
      <c r="A195" s="142"/>
      <c r="B195" s="40" t="s">
        <v>144</v>
      </c>
      <c r="C195" s="40" t="s">
        <v>26</v>
      </c>
      <c r="D195" s="41">
        <v>176.9</v>
      </c>
      <c r="E195" s="42"/>
      <c r="F195" s="43">
        <f t="shared" si="11"/>
        <v>0</v>
      </c>
      <c r="G195" s="42"/>
      <c r="H195" s="44">
        <f t="shared" si="12"/>
        <v>0</v>
      </c>
      <c r="I195" s="47">
        <f t="shared" si="13"/>
        <v>0</v>
      </c>
    </row>
    <row r="196" spans="1:9" s="22" customFormat="1" x14ac:dyDescent="0.25">
      <c r="A196" s="142"/>
      <c r="B196" s="40" t="s">
        <v>145</v>
      </c>
      <c r="C196" s="40" t="s">
        <v>41</v>
      </c>
      <c r="D196" s="41">
        <v>17.7</v>
      </c>
      <c r="E196" s="42"/>
      <c r="F196" s="43">
        <f t="shared" si="11"/>
        <v>0</v>
      </c>
      <c r="G196" s="42"/>
      <c r="H196" s="44">
        <f t="shared" si="12"/>
        <v>0</v>
      </c>
      <c r="I196" s="47">
        <f t="shared" si="13"/>
        <v>0</v>
      </c>
    </row>
    <row r="197" spans="1:9" s="22" customFormat="1" x14ac:dyDescent="0.25">
      <c r="A197" s="142"/>
      <c r="B197" s="40" t="s">
        <v>146</v>
      </c>
      <c r="C197" s="40" t="s">
        <v>41</v>
      </c>
      <c r="D197" s="41">
        <v>94.3</v>
      </c>
      <c r="E197" s="42"/>
      <c r="F197" s="43">
        <f t="shared" si="11"/>
        <v>0</v>
      </c>
      <c r="G197" s="42"/>
      <c r="H197" s="44">
        <f t="shared" si="12"/>
        <v>0</v>
      </c>
      <c r="I197" s="47">
        <f t="shared" si="13"/>
        <v>0</v>
      </c>
    </row>
    <row r="198" spans="1:9" s="22" customFormat="1" x14ac:dyDescent="0.25">
      <c r="A198" s="154"/>
      <c r="B198" s="40" t="s">
        <v>147</v>
      </c>
      <c r="C198" s="40" t="s">
        <v>29</v>
      </c>
      <c r="D198" s="41">
        <v>5.6</v>
      </c>
      <c r="E198" s="42"/>
      <c r="F198" s="43">
        <f t="shared" si="11"/>
        <v>0</v>
      </c>
      <c r="G198" s="42"/>
      <c r="H198" s="44">
        <f t="shared" si="12"/>
        <v>0</v>
      </c>
      <c r="I198" s="47">
        <f t="shared" si="13"/>
        <v>0</v>
      </c>
    </row>
    <row r="199" spans="1:9" s="22" customFormat="1" ht="27" x14ac:dyDescent="0.25">
      <c r="A199" s="141" t="s">
        <v>153</v>
      </c>
      <c r="B199" s="24" t="s">
        <v>154</v>
      </c>
      <c r="C199" s="25" t="s">
        <v>15</v>
      </c>
      <c r="D199" s="26">
        <v>18.2</v>
      </c>
      <c r="E199" s="27"/>
      <c r="F199" s="28">
        <f t="shared" si="11"/>
        <v>0</v>
      </c>
      <c r="G199" s="27"/>
      <c r="H199" s="29">
        <f t="shared" si="12"/>
        <v>0</v>
      </c>
      <c r="I199" s="30">
        <f t="shared" si="13"/>
        <v>0</v>
      </c>
    </row>
    <row r="200" spans="1:9" s="22" customFormat="1" ht="15.75" x14ac:dyDescent="0.25">
      <c r="A200" s="142"/>
      <c r="B200" s="39" t="s">
        <v>8</v>
      </c>
      <c r="C200" s="40" t="s">
        <v>86</v>
      </c>
      <c r="D200" s="41">
        <f>D199</f>
        <v>18.2</v>
      </c>
      <c r="E200" s="42"/>
      <c r="F200" s="43">
        <f t="shared" si="11"/>
        <v>0</v>
      </c>
      <c r="G200" s="42"/>
      <c r="H200" s="44">
        <f t="shared" si="12"/>
        <v>0</v>
      </c>
      <c r="I200" s="47">
        <f t="shared" si="13"/>
        <v>0</v>
      </c>
    </row>
    <row r="201" spans="1:9" s="22" customFormat="1" ht="15.75" x14ac:dyDescent="0.25">
      <c r="A201" s="142"/>
      <c r="B201" s="40" t="s">
        <v>155</v>
      </c>
      <c r="C201" s="40" t="s">
        <v>86</v>
      </c>
      <c r="D201" s="41">
        <f>D199</f>
        <v>18.2</v>
      </c>
      <c r="E201" s="42"/>
      <c r="F201" s="43">
        <f t="shared" si="11"/>
        <v>0</v>
      </c>
      <c r="G201" s="42"/>
      <c r="H201" s="44">
        <f t="shared" si="12"/>
        <v>0</v>
      </c>
      <c r="I201" s="47">
        <f t="shared" si="13"/>
        <v>0</v>
      </c>
    </row>
    <row r="202" spans="1:9" s="22" customFormat="1" ht="27" x14ac:dyDescent="0.25">
      <c r="A202" s="141" t="s">
        <v>156</v>
      </c>
      <c r="B202" s="24" t="s">
        <v>157</v>
      </c>
      <c r="C202" s="25" t="s">
        <v>15</v>
      </c>
      <c r="D202" s="26">
        <v>56.42</v>
      </c>
      <c r="E202" s="27"/>
      <c r="F202" s="28">
        <f t="shared" si="11"/>
        <v>0</v>
      </c>
      <c r="G202" s="27"/>
      <c r="H202" s="29">
        <f t="shared" si="12"/>
        <v>0</v>
      </c>
      <c r="I202" s="30">
        <f t="shared" si="13"/>
        <v>0</v>
      </c>
    </row>
    <row r="203" spans="1:9" s="22" customFormat="1" ht="15.75" x14ac:dyDescent="0.25">
      <c r="A203" s="142"/>
      <c r="B203" s="39" t="s">
        <v>8</v>
      </c>
      <c r="C203" s="40" t="s">
        <v>86</v>
      </c>
      <c r="D203" s="41">
        <f>D202</f>
        <v>56.42</v>
      </c>
      <c r="E203" s="42"/>
      <c r="F203" s="43">
        <f t="shared" si="11"/>
        <v>0</v>
      </c>
      <c r="G203" s="42"/>
      <c r="H203" s="44">
        <f t="shared" si="12"/>
        <v>0</v>
      </c>
      <c r="I203" s="47">
        <f t="shared" si="13"/>
        <v>0</v>
      </c>
    </row>
    <row r="204" spans="1:9" s="22" customFormat="1" x14ac:dyDescent="0.25">
      <c r="A204" s="142"/>
      <c r="B204" s="40" t="s">
        <v>158</v>
      </c>
      <c r="C204" s="50" t="s">
        <v>159</v>
      </c>
      <c r="D204" s="45">
        <v>12</v>
      </c>
      <c r="E204" s="42"/>
      <c r="F204" s="43">
        <f t="shared" si="11"/>
        <v>0</v>
      </c>
      <c r="G204" s="42"/>
      <c r="H204" s="44">
        <f t="shared" si="12"/>
        <v>0</v>
      </c>
      <c r="I204" s="47">
        <f t="shared" si="13"/>
        <v>0</v>
      </c>
    </row>
    <row r="205" spans="1:9" s="22" customFormat="1" x14ac:dyDescent="0.25">
      <c r="A205" s="142"/>
      <c r="B205" s="40" t="s">
        <v>146</v>
      </c>
      <c r="C205" s="40" t="s">
        <v>41</v>
      </c>
      <c r="D205" s="41">
        <v>36.200000000000003</v>
      </c>
      <c r="E205" s="42"/>
      <c r="F205" s="43">
        <f>D205*E205</f>
        <v>0</v>
      </c>
      <c r="G205" s="42"/>
      <c r="H205" s="44">
        <f>D205*G205</f>
        <v>0</v>
      </c>
      <c r="I205" s="47">
        <f>F205+H205</f>
        <v>0</v>
      </c>
    </row>
    <row r="206" spans="1:9" s="22" customFormat="1" x14ac:dyDescent="0.25">
      <c r="A206" s="142"/>
      <c r="B206" s="40" t="s">
        <v>147</v>
      </c>
      <c r="C206" s="40" t="s">
        <v>29</v>
      </c>
      <c r="D206" s="41">
        <v>5.6</v>
      </c>
      <c r="E206" s="42"/>
      <c r="F206" s="43">
        <f>D206*E206</f>
        <v>0</v>
      </c>
      <c r="G206" s="42"/>
      <c r="H206" s="44">
        <f>D206*G206</f>
        <v>0</v>
      </c>
      <c r="I206" s="47">
        <f>F206+H206</f>
        <v>0</v>
      </c>
    </row>
    <row r="207" spans="1:9" s="22" customFormat="1" x14ac:dyDescent="0.25">
      <c r="A207" s="142"/>
      <c r="B207" s="40" t="s">
        <v>160</v>
      </c>
      <c r="C207" s="50" t="s">
        <v>120</v>
      </c>
      <c r="D207" s="45">
        <f>D202*0.33</f>
        <v>18.618600000000001</v>
      </c>
      <c r="E207" s="42"/>
      <c r="F207" s="43">
        <f t="shared" si="11"/>
        <v>0</v>
      </c>
      <c r="G207" s="42"/>
      <c r="H207" s="44">
        <f t="shared" si="12"/>
        <v>0</v>
      </c>
      <c r="I207" s="47">
        <f t="shared" si="13"/>
        <v>0</v>
      </c>
    </row>
    <row r="208" spans="1:9" s="22" customFormat="1" x14ac:dyDescent="0.25">
      <c r="A208" s="154"/>
      <c r="B208" s="40" t="s">
        <v>161</v>
      </c>
      <c r="C208" s="40" t="s">
        <v>162</v>
      </c>
      <c r="D208" s="41">
        <v>12</v>
      </c>
      <c r="E208" s="42"/>
      <c r="F208" s="43">
        <f t="shared" si="11"/>
        <v>0</v>
      </c>
      <c r="G208" s="42"/>
      <c r="H208" s="44">
        <f t="shared" si="12"/>
        <v>0</v>
      </c>
      <c r="I208" s="47">
        <f t="shared" si="13"/>
        <v>0</v>
      </c>
    </row>
    <row r="209" spans="1:9" s="22" customFormat="1" ht="27" x14ac:dyDescent="0.25">
      <c r="A209" s="141">
        <v>35</v>
      </c>
      <c r="B209" s="24" t="s">
        <v>163</v>
      </c>
      <c r="C209" s="25" t="s">
        <v>29</v>
      </c>
      <c r="D209" s="46">
        <v>443.7</v>
      </c>
      <c r="E209" s="27"/>
      <c r="F209" s="28">
        <f t="shared" si="11"/>
        <v>0</v>
      </c>
      <c r="G209" s="27"/>
      <c r="H209" s="29">
        <f t="shared" si="12"/>
        <v>0</v>
      </c>
      <c r="I209" s="30">
        <f t="shared" si="13"/>
        <v>0</v>
      </c>
    </row>
    <row r="210" spans="1:9" s="22" customFormat="1" x14ac:dyDescent="0.25">
      <c r="A210" s="142"/>
      <c r="B210" s="39" t="s">
        <v>46</v>
      </c>
      <c r="C210" s="40" t="s">
        <v>29</v>
      </c>
      <c r="D210" s="45">
        <f>D209</f>
        <v>443.7</v>
      </c>
      <c r="E210" s="42"/>
      <c r="F210" s="43">
        <f t="shared" si="11"/>
        <v>0</v>
      </c>
      <c r="G210" s="42"/>
      <c r="H210" s="44">
        <f t="shared" si="12"/>
        <v>0</v>
      </c>
      <c r="I210" s="47">
        <f t="shared" si="13"/>
        <v>0</v>
      </c>
    </row>
    <row r="211" spans="1:9" s="22" customFormat="1" x14ac:dyDescent="0.25">
      <c r="A211" s="142"/>
      <c r="B211" s="40" t="s">
        <v>164</v>
      </c>
      <c r="C211" s="40" t="s">
        <v>54</v>
      </c>
      <c r="D211" s="41">
        <v>72.5</v>
      </c>
      <c r="E211" s="42"/>
      <c r="F211" s="43">
        <f t="shared" si="11"/>
        <v>0</v>
      </c>
      <c r="G211" s="42"/>
      <c r="H211" s="44">
        <f t="shared" si="12"/>
        <v>0</v>
      </c>
      <c r="I211" s="47">
        <f t="shared" si="13"/>
        <v>0</v>
      </c>
    </row>
    <row r="212" spans="1:9" s="22" customFormat="1" x14ac:dyDescent="0.25">
      <c r="A212" s="142"/>
      <c r="B212" s="40" t="s">
        <v>62</v>
      </c>
      <c r="C212" s="40" t="s">
        <v>63</v>
      </c>
      <c r="D212" s="41">
        <v>22</v>
      </c>
      <c r="E212" s="42"/>
      <c r="F212" s="43">
        <f t="shared" si="11"/>
        <v>0</v>
      </c>
      <c r="G212" s="42"/>
      <c r="H212" s="44">
        <f t="shared" si="12"/>
        <v>0</v>
      </c>
      <c r="I212" s="47">
        <f t="shared" si="13"/>
        <v>0</v>
      </c>
    </row>
    <row r="213" spans="1:9" s="22" customFormat="1" ht="30" customHeight="1" x14ac:dyDescent="0.25">
      <c r="A213" s="141">
        <v>36</v>
      </c>
      <c r="B213" s="24" t="s">
        <v>165</v>
      </c>
      <c r="C213" s="25" t="s">
        <v>15</v>
      </c>
      <c r="D213" s="26">
        <v>100</v>
      </c>
      <c r="E213" s="27"/>
      <c r="F213" s="28">
        <f t="shared" si="11"/>
        <v>0</v>
      </c>
      <c r="G213" s="27"/>
      <c r="H213" s="29">
        <f t="shared" si="12"/>
        <v>0</v>
      </c>
      <c r="I213" s="30">
        <f t="shared" si="13"/>
        <v>0</v>
      </c>
    </row>
    <row r="214" spans="1:9" s="22" customFormat="1" ht="15.75" x14ac:dyDescent="0.25">
      <c r="A214" s="142"/>
      <c r="B214" s="39" t="s">
        <v>8</v>
      </c>
      <c r="C214" s="40" t="s">
        <v>86</v>
      </c>
      <c r="D214" s="41">
        <f>D213</f>
        <v>100</v>
      </c>
      <c r="E214" s="42"/>
      <c r="F214" s="43">
        <f t="shared" ref="F214:F262" si="14">D214*E214</f>
        <v>0</v>
      </c>
      <c r="G214" s="42"/>
      <c r="H214" s="44">
        <f t="shared" si="12"/>
        <v>0</v>
      </c>
      <c r="I214" s="47">
        <f t="shared" si="13"/>
        <v>0</v>
      </c>
    </row>
    <row r="215" spans="1:9" s="22" customFormat="1" x14ac:dyDescent="0.25">
      <c r="A215" s="142"/>
      <c r="B215" s="40" t="s">
        <v>141</v>
      </c>
      <c r="C215" s="40" t="s">
        <v>41</v>
      </c>
      <c r="D215" s="41">
        <v>49.9</v>
      </c>
      <c r="E215" s="42"/>
      <c r="F215" s="43">
        <f t="shared" si="14"/>
        <v>0</v>
      </c>
      <c r="G215" s="42"/>
      <c r="H215" s="44">
        <f t="shared" si="12"/>
        <v>0</v>
      </c>
      <c r="I215" s="47">
        <f t="shared" si="13"/>
        <v>0</v>
      </c>
    </row>
    <row r="216" spans="1:9" s="22" customFormat="1" x14ac:dyDescent="0.25">
      <c r="A216" s="142"/>
      <c r="B216" s="40" t="s">
        <v>143</v>
      </c>
      <c r="C216" s="40" t="s">
        <v>29</v>
      </c>
      <c r="D216" s="41">
        <v>20</v>
      </c>
      <c r="E216" s="42"/>
      <c r="F216" s="43">
        <f t="shared" si="14"/>
        <v>0</v>
      </c>
      <c r="G216" s="42"/>
      <c r="H216" s="44">
        <f t="shared" si="12"/>
        <v>0</v>
      </c>
      <c r="I216" s="47">
        <f t="shared" si="13"/>
        <v>0</v>
      </c>
    </row>
    <row r="217" spans="1:9" s="22" customFormat="1" x14ac:dyDescent="0.25">
      <c r="A217" s="142"/>
      <c r="B217" s="40" t="s">
        <v>146</v>
      </c>
      <c r="C217" s="40" t="s">
        <v>41</v>
      </c>
      <c r="D217" s="41">
        <v>64</v>
      </c>
      <c r="E217" s="42"/>
      <c r="F217" s="43">
        <f t="shared" si="14"/>
        <v>0</v>
      </c>
      <c r="G217" s="42"/>
      <c r="H217" s="44">
        <f t="shared" si="12"/>
        <v>0</v>
      </c>
      <c r="I217" s="47">
        <f t="shared" si="13"/>
        <v>0</v>
      </c>
    </row>
    <row r="218" spans="1:9" s="22" customFormat="1" x14ac:dyDescent="0.25">
      <c r="A218" s="154"/>
      <c r="B218" s="40" t="s">
        <v>147</v>
      </c>
      <c r="C218" s="40" t="s">
        <v>29</v>
      </c>
      <c r="D218" s="41">
        <v>4</v>
      </c>
      <c r="E218" s="42"/>
      <c r="F218" s="43">
        <f t="shared" si="14"/>
        <v>0</v>
      </c>
      <c r="G218" s="42"/>
      <c r="H218" s="44">
        <f t="shared" ref="H218:H259" si="15">D218*G218</f>
        <v>0</v>
      </c>
      <c r="I218" s="47">
        <f t="shared" si="13"/>
        <v>0</v>
      </c>
    </row>
    <row r="219" spans="1:9" s="22" customFormat="1" ht="27" x14ac:dyDescent="0.25">
      <c r="A219" s="141">
        <v>37</v>
      </c>
      <c r="B219" s="24" t="s">
        <v>166</v>
      </c>
      <c r="C219" s="25" t="s">
        <v>15</v>
      </c>
      <c r="D219" s="26">
        <v>74.2</v>
      </c>
      <c r="E219" s="27"/>
      <c r="F219" s="28">
        <f t="shared" si="14"/>
        <v>0</v>
      </c>
      <c r="G219" s="27"/>
      <c r="H219" s="29">
        <f t="shared" si="15"/>
        <v>0</v>
      </c>
      <c r="I219" s="30">
        <f t="shared" si="13"/>
        <v>0</v>
      </c>
    </row>
    <row r="220" spans="1:9" s="22" customFormat="1" x14ac:dyDescent="0.25">
      <c r="A220" s="142"/>
      <c r="B220" s="39" t="s">
        <v>167</v>
      </c>
      <c r="C220" s="40" t="s">
        <v>26</v>
      </c>
      <c r="D220" s="41">
        <f>D219</f>
        <v>74.2</v>
      </c>
      <c r="E220" s="42"/>
      <c r="F220" s="43">
        <f t="shared" si="14"/>
        <v>0</v>
      </c>
      <c r="G220" s="42"/>
      <c r="H220" s="44">
        <f t="shared" si="15"/>
        <v>0</v>
      </c>
      <c r="I220" s="47">
        <f t="shared" si="13"/>
        <v>0</v>
      </c>
    </row>
    <row r="221" spans="1:9" s="22" customFormat="1" ht="15.75" x14ac:dyDescent="0.25">
      <c r="A221" s="142"/>
      <c r="B221" s="40" t="s">
        <v>132</v>
      </c>
      <c r="C221" s="40" t="s">
        <v>86</v>
      </c>
      <c r="D221" s="41">
        <v>81.7</v>
      </c>
      <c r="E221" s="42"/>
      <c r="F221" s="43">
        <f t="shared" si="14"/>
        <v>0</v>
      </c>
      <c r="G221" s="42"/>
      <c r="H221" s="44">
        <f t="shared" si="15"/>
        <v>0</v>
      </c>
      <c r="I221" s="47">
        <f t="shared" si="13"/>
        <v>0</v>
      </c>
    </row>
    <row r="222" spans="1:9" s="22" customFormat="1" ht="27" x14ac:dyDescent="0.25">
      <c r="A222" s="141">
        <v>37</v>
      </c>
      <c r="B222" s="24" t="s">
        <v>168</v>
      </c>
      <c r="C222" s="25" t="s">
        <v>15</v>
      </c>
      <c r="D222" s="26">
        <v>120.3</v>
      </c>
      <c r="E222" s="27"/>
      <c r="F222" s="28">
        <f t="shared" si="14"/>
        <v>0</v>
      </c>
      <c r="G222" s="27"/>
      <c r="H222" s="29">
        <f t="shared" si="15"/>
        <v>0</v>
      </c>
      <c r="I222" s="30">
        <f t="shared" si="13"/>
        <v>0</v>
      </c>
    </row>
    <row r="223" spans="1:9" s="22" customFormat="1" x14ac:dyDescent="0.25">
      <c r="A223" s="142"/>
      <c r="B223" s="39" t="s">
        <v>8</v>
      </c>
      <c r="C223" s="40" t="s">
        <v>26</v>
      </c>
      <c r="D223" s="41">
        <f>D222</f>
        <v>120.3</v>
      </c>
      <c r="E223" s="42"/>
      <c r="F223" s="43">
        <f t="shared" si="14"/>
        <v>0</v>
      </c>
      <c r="G223" s="42"/>
      <c r="H223" s="44">
        <f t="shared" si="15"/>
        <v>0</v>
      </c>
      <c r="I223" s="47">
        <f t="shared" si="13"/>
        <v>0</v>
      </c>
    </row>
    <row r="224" spans="1:9" s="22" customFormat="1" ht="15.75" x14ac:dyDescent="0.25">
      <c r="A224" s="142"/>
      <c r="B224" s="40" t="s">
        <v>134</v>
      </c>
      <c r="C224" s="40" t="s">
        <v>86</v>
      </c>
      <c r="D224" s="41">
        <v>132.4</v>
      </c>
      <c r="E224" s="42"/>
      <c r="F224" s="43">
        <f t="shared" si="14"/>
        <v>0</v>
      </c>
      <c r="G224" s="42"/>
      <c r="H224" s="44">
        <f t="shared" si="15"/>
        <v>0</v>
      </c>
      <c r="I224" s="47">
        <f t="shared" si="13"/>
        <v>0</v>
      </c>
    </row>
    <row r="225" spans="1:9" s="22" customFormat="1" x14ac:dyDescent="0.25">
      <c r="A225" s="141" t="s">
        <v>169</v>
      </c>
      <c r="B225" s="24" t="s">
        <v>170</v>
      </c>
      <c r="C225" s="25" t="s">
        <v>151</v>
      </c>
      <c r="D225" s="26">
        <v>37.6</v>
      </c>
      <c r="E225" s="27"/>
      <c r="F225" s="28">
        <f t="shared" si="14"/>
        <v>0</v>
      </c>
      <c r="G225" s="27"/>
      <c r="H225" s="29">
        <f t="shared" si="15"/>
        <v>0</v>
      </c>
      <c r="I225" s="30">
        <f t="shared" si="13"/>
        <v>0</v>
      </c>
    </row>
    <row r="226" spans="1:9" s="22" customFormat="1" x14ac:dyDescent="0.25">
      <c r="A226" s="142"/>
      <c r="B226" s="39" t="s">
        <v>8</v>
      </c>
      <c r="C226" s="40" t="s">
        <v>151</v>
      </c>
      <c r="D226" s="41">
        <f>D225</f>
        <v>37.6</v>
      </c>
      <c r="E226" s="42"/>
      <c r="F226" s="43">
        <f t="shared" si="14"/>
        <v>0</v>
      </c>
      <c r="G226" s="42"/>
      <c r="H226" s="44">
        <f t="shared" si="15"/>
        <v>0</v>
      </c>
      <c r="I226" s="47">
        <f t="shared" ref="I226:I289" si="16">F226+H226</f>
        <v>0</v>
      </c>
    </row>
    <row r="227" spans="1:9" s="22" customFormat="1" x14ac:dyDescent="0.25">
      <c r="A227" s="142"/>
      <c r="B227" s="40" t="s">
        <v>171</v>
      </c>
      <c r="C227" s="40" t="s">
        <v>151</v>
      </c>
      <c r="D227" s="41">
        <f>D225*1.05</f>
        <v>39.480000000000004</v>
      </c>
      <c r="E227" s="42"/>
      <c r="F227" s="43">
        <f t="shared" si="14"/>
        <v>0</v>
      </c>
      <c r="G227" s="42"/>
      <c r="H227" s="44">
        <f t="shared" si="15"/>
        <v>0</v>
      </c>
      <c r="I227" s="47">
        <f t="shared" si="16"/>
        <v>0</v>
      </c>
    </row>
    <row r="228" spans="1:9" s="22" customFormat="1" x14ac:dyDescent="0.25">
      <c r="A228" s="142"/>
      <c r="B228" s="40" t="s">
        <v>146</v>
      </c>
      <c r="C228" s="40" t="s">
        <v>41</v>
      </c>
      <c r="D228" s="41">
        <f>D225*0.2*0.6</f>
        <v>4.5120000000000005</v>
      </c>
      <c r="E228" s="42"/>
      <c r="F228" s="43">
        <f t="shared" si="14"/>
        <v>0</v>
      </c>
      <c r="G228" s="42"/>
      <c r="H228" s="44">
        <f t="shared" si="15"/>
        <v>0</v>
      </c>
      <c r="I228" s="47">
        <f t="shared" si="16"/>
        <v>0</v>
      </c>
    </row>
    <row r="229" spans="1:9" s="22" customFormat="1" ht="27" x14ac:dyDescent="0.25">
      <c r="A229" s="141">
        <v>39</v>
      </c>
      <c r="B229" s="24" t="s">
        <v>172</v>
      </c>
      <c r="C229" s="25" t="s">
        <v>15</v>
      </c>
      <c r="D229" s="26">
        <v>194.5</v>
      </c>
      <c r="E229" s="27"/>
      <c r="F229" s="28">
        <f t="shared" si="14"/>
        <v>0</v>
      </c>
      <c r="G229" s="27"/>
      <c r="H229" s="29">
        <f t="shared" si="15"/>
        <v>0</v>
      </c>
      <c r="I229" s="30">
        <f t="shared" si="16"/>
        <v>0</v>
      </c>
    </row>
    <row r="230" spans="1:9" s="22" customFormat="1" ht="15.75" x14ac:dyDescent="0.25">
      <c r="A230" s="142"/>
      <c r="B230" s="39" t="s">
        <v>8</v>
      </c>
      <c r="C230" s="40" t="s">
        <v>86</v>
      </c>
      <c r="D230" s="41">
        <f>D229</f>
        <v>194.5</v>
      </c>
      <c r="E230" s="42"/>
      <c r="F230" s="43">
        <f t="shared" si="14"/>
        <v>0</v>
      </c>
      <c r="G230" s="42"/>
      <c r="H230" s="44">
        <f t="shared" si="15"/>
        <v>0</v>
      </c>
      <c r="I230" s="47">
        <f t="shared" si="16"/>
        <v>0</v>
      </c>
    </row>
    <row r="231" spans="1:9" s="22" customFormat="1" x14ac:dyDescent="0.25">
      <c r="A231" s="142"/>
      <c r="B231" s="40" t="s">
        <v>141</v>
      </c>
      <c r="C231" s="40" t="s">
        <v>41</v>
      </c>
      <c r="D231" s="41">
        <v>97.1</v>
      </c>
      <c r="E231" s="42"/>
      <c r="F231" s="43">
        <f t="shared" si="14"/>
        <v>0</v>
      </c>
      <c r="G231" s="42"/>
      <c r="H231" s="44">
        <f t="shared" si="15"/>
        <v>0</v>
      </c>
      <c r="I231" s="47">
        <f t="shared" si="16"/>
        <v>0</v>
      </c>
    </row>
    <row r="232" spans="1:9" s="22" customFormat="1" x14ac:dyDescent="0.25">
      <c r="A232" s="142"/>
      <c r="B232" s="40" t="s">
        <v>142</v>
      </c>
      <c r="C232" s="40" t="s">
        <v>21</v>
      </c>
      <c r="D232" s="41">
        <v>3</v>
      </c>
      <c r="E232" s="42"/>
      <c r="F232" s="43">
        <f t="shared" si="14"/>
        <v>0</v>
      </c>
      <c r="G232" s="42"/>
      <c r="H232" s="44">
        <f t="shared" si="15"/>
        <v>0</v>
      </c>
      <c r="I232" s="47">
        <f t="shared" si="16"/>
        <v>0</v>
      </c>
    </row>
    <row r="233" spans="1:9" s="22" customFormat="1" x14ac:dyDescent="0.25">
      <c r="A233" s="142"/>
      <c r="B233" s="40" t="s">
        <v>146</v>
      </c>
      <c r="C233" s="40" t="s">
        <v>41</v>
      </c>
      <c r="D233" s="41">
        <v>124.5</v>
      </c>
      <c r="E233" s="42"/>
      <c r="F233" s="43">
        <f t="shared" si="14"/>
        <v>0</v>
      </c>
      <c r="G233" s="42"/>
      <c r="H233" s="44">
        <f t="shared" si="15"/>
        <v>0</v>
      </c>
      <c r="I233" s="47">
        <f t="shared" si="16"/>
        <v>0</v>
      </c>
    </row>
    <row r="234" spans="1:9" s="22" customFormat="1" x14ac:dyDescent="0.25">
      <c r="A234" s="154"/>
      <c r="B234" s="40" t="s">
        <v>147</v>
      </c>
      <c r="C234" s="40" t="s">
        <v>29</v>
      </c>
      <c r="D234" s="41">
        <v>7.8</v>
      </c>
      <c r="E234" s="42"/>
      <c r="F234" s="43">
        <f t="shared" si="14"/>
        <v>0</v>
      </c>
      <c r="G234" s="42"/>
      <c r="H234" s="44">
        <f t="shared" si="15"/>
        <v>0</v>
      </c>
      <c r="I234" s="47">
        <f t="shared" si="16"/>
        <v>0</v>
      </c>
    </row>
    <row r="235" spans="1:9" s="22" customFormat="1" ht="25.5" x14ac:dyDescent="0.25">
      <c r="A235" s="141">
        <v>40</v>
      </c>
      <c r="B235" s="51" t="s">
        <v>173</v>
      </c>
      <c r="C235" s="25" t="s">
        <v>45</v>
      </c>
      <c r="D235" s="26">
        <v>278.10000000000002</v>
      </c>
      <c r="E235" s="27"/>
      <c r="F235" s="28">
        <f t="shared" si="14"/>
        <v>0</v>
      </c>
      <c r="G235" s="27"/>
      <c r="H235" s="29">
        <f t="shared" si="15"/>
        <v>0</v>
      </c>
      <c r="I235" s="30">
        <f t="shared" si="16"/>
        <v>0</v>
      </c>
    </row>
    <row r="236" spans="1:9" s="22" customFormat="1" x14ac:dyDescent="0.25">
      <c r="A236" s="142"/>
      <c r="B236" s="39" t="s">
        <v>46</v>
      </c>
      <c r="C236" s="40" t="s">
        <v>45</v>
      </c>
      <c r="D236" s="41">
        <f>D235</f>
        <v>278.10000000000002</v>
      </c>
      <c r="E236" s="42"/>
      <c r="F236" s="43">
        <f t="shared" si="14"/>
        <v>0</v>
      </c>
      <c r="G236" s="42"/>
      <c r="H236" s="44">
        <f t="shared" si="15"/>
        <v>0</v>
      </c>
      <c r="I236" s="47">
        <f t="shared" si="16"/>
        <v>0</v>
      </c>
    </row>
    <row r="237" spans="1:9" s="22" customFormat="1" x14ac:dyDescent="0.25">
      <c r="A237" s="142"/>
      <c r="B237" s="52" t="s">
        <v>174</v>
      </c>
      <c r="C237" s="40" t="s">
        <v>45</v>
      </c>
      <c r="D237" s="41">
        <v>292</v>
      </c>
      <c r="E237" s="42"/>
      <c r="F237" s="43">
        <f t="shared" si="14"/>
        <v>0</v>
      </c>
      <c r="G237" s="42"/>
      <c r="H237" s="44">
        <f t="shared" si="15"/>
        <v>0</v>
      </c>
      <c r="I237" s="47">
        <f t="shared" si="16"/>
        <v>0</v>
      </c>
    </row>
    <row r="238" spans="1:9" s="22" customFormat="1" ht="30" customHeight="1" x14ac:dyDescent="0.25">
      <c r="A238" s="141">
        <v>41</v>
      </c>
      <c r="B238" s="24" t="s">
        <v>175</v>
      </c>
      <c r="C238" s="25" t="s">
        <v>15</v>
      </c>
      <c r="D238" s="26">
        <v>278.10000000000002</v>
      </c>
      <c r="E238" s="27"/>
      <c r="F238" s="28">
        <f t="shared" si="14"/>
        <v>0</v>
      </c>
      <c r="G238" s="27"/>
      <c r="H238" s="29">
        <f t="shared" si="15"/>
        <v>0</v>
      </c>
      <c r="I238" s="30">
        <f t="shared" si="16"/>
        <v>0</v>
      </c>
    </row>
    <row r="239" spans="1:9" s="22" customFormat="1" ht="15.75" x14ac:dyDescent="0.25">
      <c r="A239" s="142"/>
      <c r="B239" s="39" t="s">
        <v>8</v>
      </c>
      <c r="C239" s="40" t="s">
        <v>86</v>
      </c>
      <c r="D239" s="41">
        <f>D238</f>
        <v>278.10000000000002</v>
      </c>
      <c r="E239" s="42"/>
      <c r="F239" s="43">
        <f t="shared" si="14"/>
        <v>0</v>
      </c>
      <c r="G239" s="42"/>
      <c r="H239" s="44">
        <f t="shared" si="15"/>
        <v>0</v>
      </c>
      <c r="I239" s="47">
        <f t="shared" si="16"/>
        <v>0</v>
      </c>
    </row>
    <row r="240" spans="1:9" s="22" customFormat="1" x14ac:dyDescent="0.25">
      <c r="A240" s="142"/>
      <c r="B240" s="40" t="s">
        <v>176</v>
      </c>
      <c r="C240" s="40" t="s">
        <v>41</v>
      </c>
      <c r="D240" s="41">
        <v>138.80000000000001</v>
      </c>
      <c r="E240" s="42"/>
      <c r="F240" s="43">
        <f t="shared" si="14"/>
        <v>0</v>
      </c>
      <c r="G240" s="42"/>
      <c r="H240" s="44">
        <f t="shared" si="15"/>
        <v>0</v>
      </c>
      <c r="I240" s="47">
        <f t="shared" si="16"/>
        <v>0</v>
      </c>
    </row>
    <row r="241" spans="1:9" s="22" customFormat="1" x14ac:dyDescent="0.25">
      <c r="A241" s="142"/>
      <c r="B241" s="40" t="s">
        <v>143</v>
      </c>
      <c r="C241" s="40" t="s">
        <v>29</v>
      </c>
      <c r="D241" s="41">
        <v>87</v>
      </c>
      <c r="E241" s="42"/>
      <c r="F241" s="43">
        <f t="shared" si="14"/>
        <v>0</v>
      </c>
      <c r="G241" s="42"/>
      <c r="H241" s="44">
        <f t="shared" si="15"/>
        <v>0</v>
      </c>
      <c r="I241" s="47">
        <f t="shared" si="16"/>
        <v>0</v>
      </c>
    </row>
    <row r="242" spans="1:9" s="22" customFormat="1" x14ac:dyDescent="0.25">
      <c r="A242" s="142"/>
      <c r="B242" s="40" t="s">
        <v>146</v>
      </c>
      <c r="C242" s="40" t="s">
        <v>41</v>
      </c>
      <c r="D242" s="41">
        <v>178</v>
      </c>
      <c r="E242" s="42"/>
      <c r="F242" s="43">
        <f t="shared" si="14"/>
        <v>0</v>
      </c>
      <c r="G242" s="42"/>
      <c r="H242" s="44">
        <f t="shared" si="15"/>
        <v>0</v>
      </c>
      <c r="I242" s="47">
        <f t="shared" si="16"/>
        <v>0</v>
      </c>
    </row>
    <row r="243" spans="1:9" s="22" customFormat="1" x14ac:dyDescent="0.25">
      <c r="A243" s="154"/>
      <c r="B243" s="40" t="s">
        <v>147</v>
      </c>
      <c r="C243" s="40" t="s">
        <v>29</v>
      </c>
      <c r="D243" s="41">
        <v>12</v>
      </c>
      <c r="E243" s="42"/>
      <c r="F243" s="43">
        <f t="shared" si="14"/>
        <v>0</v>
      </c>
      <c r="G243" s="42"/>
      <c r="H243" s="44">
        <f t="shared" si="15"/>
        <v>0</v>
      </c>
      <c r="I243" s="47">
        <f t="shared" si="16"/>
        <v>0</v>
      </c>
    </row>
    <row r="244" spans="1:9" s="38" customFormat="1" ht="15.75" x14ac:dyDescent="0.25">
      <c r="A244" s="155">
        <v>42</v>
      </c>
      <c r="B244" s="24" t="s">
        <v>177</v>
      </c>
      <c r="C244" s="25" t="s">
        <v>15</v>
      </c>
      <c r="D244" s="46">
        <v>24.3</v>
      </c>
      <c r="E244" s="27"/>
      <c r="F244" s="28">
        <f t="shared" si="14"/>
        <v>0</v>
      </c>
      <c r="G244" s="27"/>
      <c r="H244" s="29">
        <f t="shared" si="15"/>
        <v>0</v>
      </c>
      <c r="I244" s="27">
        <f t="shared" si="16"/>
        <v>0</v>
      </c>
    </row>
    <row r="245" spans="1:9" s="22" customFormat="1" ht="15.75" x14ac:dyDescent="0.25">
      <c r="A245" s="156"/>
      <c r="B245" s="39" t="s">
        <v>8</v>
      </c>
      <c r="C245" s="40" t="s">
        <v>86</v>
      </c>
      <c r="D245" s="45">
        <f>D244</f>
        <v>24.3</v>
      </c>
      <c r="E245" s="42"/>
      <c r="F245" s="43">
        <f t="shared" si="14"/>
        <v>0</v>
      </c>
      <c r="G245" s="42"/>
      <c r="H245" s="44">
        <f t="shared" si="15"/>
        <v>0</v>
      </c>
      <c r="I245" s="42">
        <f t="shared" si="16"/>
        <v>0</v>
      </c>
    </row>
    <row r="246" spans="1:9" s="22" customFormat="1" ht="15.75" x14ac:dyDescent="0.25">
      <c r="A246" s="157"/>
      <c r="B246" s="40" t="s">
        <v>178</v>
      </c>
      <c r="C246" s="40" t="s">
        <v>86</v>
      </c>
      <c r="D246" s="45">
        <f>D245</f>
        <v>24.3</v>
      </c>
      <c r="E246" s="42"/>
      <c r="F246" s="43">
        <f t="shared" si="14"/>
        <v>0</v>
      </c>
      <c r="G246" s="42"/>
      <c r="H246" s="44">
        <f t="shared" si="15"/>
        <v>0</v>
      </c>
      <c r="I246" s="42">
        <f t="shared" si="16"/>
        <v>0</v>
      </c>
    </row>
    <row r="247" spans="1:9" s="38" customFormat="1" ht="15.75" x14ac:dyDescent="0.25">
      <c r="A247" s="155">
        <v>43</v>
      </c>
      <c r="B247" s="24" t="s">
        <v>179</v>
      </c>
      <c r="C247" s="25" t="s">
        <v>15</v>
      </c>
      <c r="D247" s="46">
        <v>3.96</v>
      </c>
      <c r="E247" s="27"/>
      <c r="F247" s="28">
        <f t="shared" si="14"/>
        <v>0</v>
      </c>
      <c r="G247" s="27"/>
      <c r="H247" s="29">
        <f t="shared" si="15"/>
        <v>0</v>
      </c>
      <c r="I247" s="27">
        <f t="shared" si="16"/>
        <v>0</v>
      </c>
    </row>
    <row r="248" spans="1:9" s="22" customFormat="1" ht="15.75" x14ac:dyDescent="0.25">
      <c r="A248" s="156"/>
      <c r="B248" s="39" t="s">
        <v>8</v>
      </c>
      <c r="C248" s="40" t="s">
        <v>86</v>
      </c>
      <c r="D248" s="45">
        <f>D247</f>
        <v>3.96</v>
      </c>
      <c r="E248" s="42"/>
      <c r="F248" s="43">
        <f t="shared" si="14"/>
        <v>0</v>
      </c>
      <c r="G248" s="42"/>
      <c r="H248" s="44">
        <f t="shared" si="15"/>
        <v>0</v>
      </c>
      <c r="I248" s="42">
        <f t="shared" si="16"/>
        <v>0</v>
      </c>
    </row>
    <row r="249" spans="1:9" s="22" customFormat="1" ht="15.75" x14ac:dyDescent="0.25">
      <c r="A249" s="157"/>
      <c r="B249" s="40" t="s">
        <v>180</v>
      </c>
      <c r="C249" s="40" t="s">
        <v>86</v>
      </c>
      <c r="D249" s="45">
        <f>D248</f>
        <v>3.96</v>
      </c>
      <c r="E249" s="42"/>
      <c r="F249" s="43">
        <f t="shared" si="14"/>
        <v>0</v>
      </c>
      <c r="G249" s="42"/>
      <c r="H249" s="44">
        <f t="shared" si="15"/>
        <v>0</v>
      </c>
      <c r="I249" s="42">
        <f t="shared" si="16"/>
        <v>0</v>
      </c>
    </row>
    <row r="250" spans="1:9" s="38" customFormat="1" ht="15.75" x14ac:dyDescent="0.25">
      <c r="A250" s="155">
        <v>44</v>
      </c>
      <c r="B250" s="24" t="s">
        <v>181</v>
      </c>
      <c r="C250" s="25" t="s">
        <v>15</v>
      </c>
      <c r="D250" s="46">
        <v>2.2000000000000002</v>
      </c>
      <c r="E250" s="27"/>
      <c r="F250" s="28">
        <f t="shared" si="14"/>
        <v>0</v>
      </c>
      <c r="G250" s="27"/>
      <c r="H250" s="29">
        <f t="shared" si="15"/>
        <v>0</v>
      </c>
      <c r="I250" s="27">
        <f t="shared" si="16"/>
        <v>0</v>
      </c>
    </row>
    <row r="251" spans="1:9" s="22" customFormat="1" ht="15.75" x14ac:dyDescent="0.25">
      <c r="A251" s="156"/>
      <c r="B251" s="39" t="s">
        <v>8</v>
      </c>
      <c r="C251" s="40" t="s">
        <v>86</v>
      </c>
      <c r="D251" s="45">
        <f>D250</f>
        <v>2.2000000000000002</v>
      </c>
      <c r="E251" s="42"/>
      <c r="F251" s="43">
        <f t="shared" si="14"/>
        <v>0</v>
      </c>
      <c r="G251" s="42"/>
      <c r="H251" s="44">
        <f t="shared" si="15"/>
        <v>0</v>
      </c>
      <c r="I251" s="42">
        <f t="shared" si="16"/>
        <v>0</v>
      </c>
    </row>
    <row r="252" spans="1:9" s="22" customFormat="1" ht="15.75" x14ac:dyDescent="0.25">
      <c r="A252" s="157"/>
      <c r="B252" s="40" t="s">
        <v>182</v>
      </c>
      <c r="C252" s="40" t="s">
        <v>86</v>
      </c>
      <c r="D252" s="45">
        <f>D251</f>
        <v>2.2000000000000002</v>
      </c>
      <c r="E252" s="42"/>
      <c r="F252" s="43">
        <f t="shared" si="14"/>
        <v>0</v>
      </c>
      <c r="G252" s="42"/>
      <c r="H252" s="44">
        <f t="shared" si="15"/>
        <v>0</v>
      </c>
      <c r="I252" s="42">
        <f t="shared" si="16"/>
        <v>0</v>
      </c>
    </row>
    <row r="253" spans="1:9" s="38" customFormat="1" x14ac:dyDescent="0.25">
      <c r="A253" s="155">
        <v>45</v>
      </c>
      <c r="B253" s="24" t="s">
        <v>183</v>
      </c>
      <c r="C253" s="25" t="s">
        <v>45</v>
      </c>
      <c r="D253" s="46">
        <v>1.76</v>
      </c>
      <c r="E253" s="27"/>
      <c r="F253" s="28">
        <f t="shared" si="14"/>
        <v>0</v>
      </c>
      <c r="G253" s="27"/>
      <c r="H253" s="29">
        <f t="shared" si="15"/>
        <v>0</v>
      </c>
      <c r="I253" s="27">
        <f t="shared" si="16"/>
        <v>0</v>
      </c>
    </row>
    <row r="254" spans="1:9" s="22" customFormat="1" x14ac:dyDescent="0.25">
      <c r="A254" s="156"/>
      <c r="B254" s="39" t="s">
        <v>46</v>
      </c>
      <c r="C254" s="40" t="s">
        <v>45</v>
      </c>
      <c r="D254" s="45">
        <f>D253</f>
        <v>1.76</v>
      </c>
      <c r="E254" s="42"/>
      <c r="F254" s="43">
        <f t="shared" si="14"/>
        <v>0</v>
      </c>
      <c r="G254" s="42"/>
      <c r="H254" s="44">
        <f t="shared" si="15"/>
        <v>0</v>
      </c>
      <c r="I254" s="42">
        <f t="shared" si="16"/>
        <v>0</v>
      </c>
    </row>
    <row r="255" spans="1:9" s="22" customFormat="1" x14ac:dyDescent="0.25">
      <c r="A255" s="157"/>
      <c r="B255" s="40" t="s">
        <v>184</v>
      </c>
      <c r="C255" s="40" t="s">
        <v>45</v>
      </c>
      <c r="D255" s="45">
        <f>D254</f>
        <v>1.76</v>
      </c>
      <c r="E255" s="42"/>
      <c r="F255" s="43">
        <f t="shared" si="14"/>
        <v>0</v>
      </c>
      <c r="G255" s="42"/>
      <c r="H255" s="44">
        <f t="shared" si="15"/>
        <v>0</v>
      </c>
      <c r="I255" s="42">
        <f t="shared" si="16"/>
        <v>0</v>
      </c>
    </row>
    <row r="256" spans="1:9" s="38" customFormat="1" x14ac:dyDescent="0.25">
      <c r="A256" s="155">
        <v>46</v>
      </c>
      <c r="B256" s="24" t="s">
        <v>185</v>
      </c>
      <c r="C256" s="25" t="s">
        <v>56</v>
      </c>
      <c r="D256" s="46">
        <v>1</v>
      </c>
      <c r="E256" s="27"/>
      <c r="F256" s="28">
        <f t="shared" si="14"/>
        <v>0</v>
      </c>
      <c r="G256" s="27"/>
      <c r="H256" s="29">
        <f t="shared" si="15"/>
        <v>0</v>
      </c>
      <c r="I256" s="27">
        <f t="shared" si="16"/>
        <v>0</v>
      </c>
    </row>
    <row r="257" spans="1:9" s="22" customFormat="1" x14ac:dyDescent="0.25">
      <c r="A257" s="156"/>
      <c r="B257" s="39" t="s">
        <v>46</v>
      </c>
      <c r="C257" s="40" t="s">
        <v>56</v>
      </c>
      <c r="D257" s="45">
        <f>D256</f>
        <v>1</v>
      </c>
      <c r="E257" s="42"/>
      <c r="F257" s="43">
        <f t="shared" si="14"/>
        <v>0</v>
      </c>
      <c r="G257" s="42"/>
      <c r="H257" s="44">
        <f t="shared" si="15"/>
        <v>0</v>
      </c>
      <c r="I257" s="42">
        <f t="shared" si="16"/>
        <v>0</v>
      </c>
    </row>
    <row r="258" spans="1:9" s="22" customFormat="1" x14ac:dyDescent="0.25">
      <c r="A258" s="157"/>
      <c r="B258" s="40" t="s">
        <v>186</v>
      </c>
      <c r="C258" s="40" t="s">
        <v>56</v>
      </c>
      <c r="D258" s="45">
        <f>D257</f>
        <v>1</v>
      </c>
      <c r="E258" s="42"/>
      <c r="F258" s="43">
        <f t="shared" si="14"/>
        <v>0</v>
      </c>
      <c r="G258" s="42"/>
      <c r="H258" s="44">
        <f t="shared" si="15"/>
        <v>0</v>
      </c>
      <c r="I258" s="42">
        <f t="shared" si="16"/>
        <v>0</v>
      </c>
    </row>
    <row r="259" spans="1:9" s="31" customFormat="1" ht="19.5" customHeight="1" x14ac:dyDescent="0.25">
      <c r="A259" s="23">
        <v>47</v>
      </c>
      <c r="B259" s="24" t="s">
        <v>187</v>
      </c>
      <c r="C259" s="25" t="s">
        <v>21</v>
      </c>
      <c r="D259" s="53">
        <v>1</v>
      </c>
      <c r="E259" s="27"/>
      <c r="F259" s="28">
        <f t="shared" si="14"/>
        <v>0</v>
      </c>
      <c r="G259" s="27"/>
      <c r="H259" s="29">
        <f t="shared" si="15"/>
        <v>0</v>
      </c>
      <c r="I259" s="30">
        <f t="shared" si="16"/>
        <v>0</v>
      </c>
    </row>
    <row r="260" spans="1:9" s="31" customFormat="1" ht="19.5" customHeight="1" x14ac:dyDescent="0.25">
      <c r="A260" s="23">
        <v>48</v>
      </c>
      <c r="B260" s="24" t="s">
        <v>188</v>
      </c>
      <c r="C260" s="25" t="s">
        <v>29</v>
      </c>
      <c r="D260" s="26">
        <v>12.2</v>
      </c>
      <c r="E260" s="27"/>
      <c r="F260" s="28">
        <f>D260*E260</f>
        <v>0</v>
      </c>
      <c r="G260" s="27"/>
      <c r="H260" s="29">
        <f>D260*G260</f>
        <v>0</v>
      </c>
      <c r="I260" s="30">
        <f>F260+H260</f>
        <v>0</v>
      </c>
    </row>
    <row r="261" spans="1:9" s="31" customFormat="1" ht="18" customHeight="1" x14ac:dyDescent="0.25">
      <c r="A261" s="141">
        <v>49</v>
      </c>
      <c r="B261" s="24" t="s">
        <v>189</v>
      </c>
      <c r="C261" s="25" t="s">
        <v>15</v>
      </c>
      <c r="D261" s="46">
        <v>3.8</v>
      </c>
      <c r="E261" s="27"/>
      <c r="F261" s="28">
        <f t="shared" si="14"/>
        <v>0</v>
      </c>
      <c r="G261" s="27"/>
      <c r="H261" s="29">
        <f>D261*G261</f>
        <v>0</v>
      </c>
      <c r="I261" s="30">
        <f t="shared" si="16"/>
        <v>0</v>
      </c>
    </row>
    <row r="262" spans="1:9" s="22" customFormat="1" ht="15.75" x14ac:dyDescent="0.25">
      <c r="A262" s="142"/>
      <c r="B262" s="39" t="s">
        <v>8</v>
      </c>
      <c r="C262" s="40" t="s">
        <v>86</v>
      </c>
      <c r="D262" s="45">
        <f>D261</f>
        <v>3.8</v>
      </c>
      <c r="E262" s="42"/>
      <c r="F262" s="43">
        <f t="shared" si="14"/>
        <v>0</v>
      </c>
      <c r="G262" s="42"/>
      <c r="H262" s="44">
        <f>D262*G262</f>
        <v>0</v>
      </c>
      <c r="I262" s="47">
        <f t="shared" si="16"/>
        <v>0</v>
      </c>
    </row>
    <row r="263" spans="1:9" s="22" customFormat="1" ht="15.75" x14ac:dyDescent="0.25">
      <c r="A263" s="154"/>
      <c r="B263" s="40" t="s">
        <v>190</v>
      </c>
      <c r="C263" s="40" t="s">
        <v>86</v>
      </c>
      <c r="D263" s="45">
        <f>D262</f>
        <v>3.8</v>
      </c>
      <c r="E263" s="54"/>
      <c r="F263" s="43">
        <f>D263*E263</f>
        <v>0</v>
      </c>
      <c r="G263" s="42"/>
      <c r="H263" s="44">
        <f t="shared" ref="H263:H283" si="17">D263*G263</f>
        <v>0</v>
      </c>
      <c r="I263" s="47">
        <f t="shared" si="16"/>
        <v>0</v>
      </c>
    </row>
    <row r="264" spans="1:9" s="31" customFormat="1" ht="17.25" customHeight="1" x14ac:dyDescent="0.25">
      <c r="A264" s="141">
        <v>50</v>
      </c>
      <c r="B264" s="24" t="s">
        <v>191</v>
      </c>
      <c r="C264" s="25" t="s">
        <v>21</v>
      </c>
      <c r="D264" s="26">
        <v>3</v>
      </c>
      <c r="E264" s="27"/>
      <c r="F264" s="28">
        <f>D264*E264</f>
        <v>0</v>
      </c>
      <c r="G264" s="27"/>
      <c r="H264" s="29">
        <f t="shared" si="17"/>
        <v>0</v>
      </c>
      <c r="I264" s="30">
        <f t="shared" si="16"/>
        <v>0</v>
      </c>
    </row>
    <row r="265" spans="1:9" s="22" customFormat="1" x14ac:dyDescent="0.25">
      <c r="A265" s="142"/>
      <c r="B265" s="39" t="s">
        <v>8</v>
      </c>
      <c r="C265" s="40" t="s">
        <v>21</v>
      </c>
      <c r="D265" s="41">
        <f>D264</f>
        <v>3</v>
      </c>
      <c r="E265" s="42"/>
      <c r="F265" s="43">
        <f>D265*E265</f>
        <v>0</v>
      </c>
      <c r="G265" s="42"/>
      <c r="H265" s="44">
        <f t="shared" si="17"/>
        <v>0</v>
      </c>
      <c r="I265" s="47">
        <f t="shared" si="16"/>
        <v>0</v>
      </c>
    </row>
    <row r="266" spans="1:9" s="22" customFormat="1" x14ac:dyDescent="0.25">
      <c r="A266" s="154"/>
      <c r="B266" s="40" t="s">
        <v>192</v>
      </c>
      <c r="C266" s="40" t="s">
        <v>21</v>
      </c>
      <c r="D266" s="41">
        <f>D264</f>
        <v>3</v>
      </c>
      <c r="E266" s="42"/>
      <c r="F266" s="43">
        <f>D266*E266</f>
        <v>0</v>
      </c>
      <c r="G266" s="42"/>
      <c r="H266" s="44">
        <f t="shared" si="17"/>
        <v>0</v>
      </c>
      <c r="I266" s="47">
        <f t="shared" si="16"/>
        <v>0</v>
      </c>
    </row>
    <row r="267" spans="1:9" s="31" customFormat="1" ht="30" customHeight="1" x14ac:dyDescent="0.25">
      <c r="A267" s="141">
        <v>51</v>
      </c>
      <c r="B267" s="24" t="s">
        <v>193</v>
      </c>
      <c r="C267" s="55" t="s">
        <v>103</v>
      </c>
      <c r="D267" s="46">
        <v>30</v>
      </c>
      <c r="E267" s="27"/>
      <c r="F267" s="28">
        <f t="shared" ref="F267:F276" si="18">D267*E267</f>
        <v>0</v>
      </c>
      <c r="G267" s="27"/>
      <c r="H267" s="29">
        <f t="shared" si="17"/>
        <v>0</v>
      </c>
      <c r="I267" s="30">
        <f t="shared" si="16"/>
        <v>0</v>
      </c>
    </row>
    <row r="268" spans="1:9" s="22" customFormat="1" x14ac:dyDescent="0.25">
      <c r="A268" s="142"/>
      <c r="B268" s="39" t="s">
        <v>46</v>
      </c>
      <c r="C268" s="40" t="s">
        <v>103</v>
      </c>
      <c r="D268" s="45">
        <f>D267</f>
        <v>30</v>
      </c>
      <c r="E268" s="42"/>
      <c r="F268" s="43">
        <f t="shared" si="18"/>
        <v>0</v>
      </c>
      <c r="G268" s="42"/>
      <c r="H268" s="44">
        <f t="shared" si="17"/>
        <v>0</v>
      </c>
      <c r="I268" s="47">
        <f t="shared" si="16"/>
        <v>0</v>
      </c>
    </row>
    <row r="269" spans="1:9" s="22" customFormat="1" x14ac:dyDescent="0.25">
      <c r="A269" s="142"/>
      <c r="B269" s="40" t="s">
        <v>194</v>
      </c>
      <c r="C269" s="40" t="s">
        <v>103</v>
      </c>
      <c r="D269" s="41">
        <v>32</v>
      </c>
      <c r="E269" s="42"/>
      <c r="F269" s="43">
        <f t="shared" si="18"/>
        <v>0</v>
      </c>
      <c r="G269" s="42"/>
      <c r="H269" s="44">
        <f t="shared" si="17"/>
        <v>0</v>
      </c>
      <c r="I269" s="47">
        <f t="shared" si="16"/>
        <v>0</v>
      </c>
    </row>
    <row r="270" spans="1:9" s="22" customFormat="1" x14ac:dyDescent="0.25">
      <c r="A270" s="142"/>
      <c r="B270" s="40" t="s">
        <v>195</v>
      </c>
      <c r="C270" s="40" t="s">
        <v>103</v>
      </c>
      <c r="D270" s="41">
        <v>60</v>
      </c>
      <c r="E270" s="42"/>
      <c r="F270" s="43">
        <f t="shared" si="18"/>
        <v>0</v>
      </c>
      <c r="G270" s="42"/>
      <c r="H270" s="44">
        <f t="shared" si="17"/>
        <v>0</v>
      </c>
      <c r="I270" s="47">
        <f t="shared" si="16"/>
        <v>0</v>
      </c>
    </row>
    <row r="271" spans="1:9" s="22" customFormat="1" x14ac:dyDescent="0.25">
      <c r="A271" s="142"/>
      <c r="B271" s="40" t="s">
        <v>196</v>
      </c>
      <c r="C271" s="40" t="s">
        <v>103</v>
      </c>
      <c r="D271" s="41">
        <v>32</v>
      </c>
      <c r="E271" s="42"/>
      <c r="F271" s="43">
        <f t="shared" si="18"/>
        <v>0</v>
      </c>
      <c r="G271" s="42"/>
      <c r="H271" s="44">
        <f t="shared" si="17"/>
        <v>0</v>
      </c>
      <c r="I271" s="47">
        <f t="shared" si="16"/>
        <v>0</v>
      </c>
    </row>
    <row r="272" spans="1:9" s="22" customFormat="1" x14ac:dyDescent="0.25">
      <c r="A272" s="142"/>
      <c r="B272" s="40" t="s">
        <v>197</v>
      </c>
      <c r="C272" s="40" t="s">
        <v>54</v>
      </c>
      <c r="D272" s="41">
        <v>10.199999999999999</v>
      </c>
      <c r="E272" s="42"/>
      <c r="F272" s="43">
        <f t="shared" si="18"/>
        <v>0</v>
      </c>
      <c r="G272" s="42"/>
      <c r="H272" s="44">
        <f t="shared" si="17"/>
        <v>0</v>
      </c>
      <c r="I272" s="47">
        <f t="shared" si="16"/>
        <v>0</v>
      </c>
    </row>
    <row r="273" spans="1:9" s="22" customFormat="1" x14ac:dyDescent="0.25">
      <c r="A273" s="142"/>
      <c r="B273" s="40" t="s">
        <v>55</v>
      </c>
      <c r="C273" s="40" t="s">
        <v>56</v>
      </c>
      <c r="D273" s="41">
        <v>4</v>
      </c>
      <c r="E273" s="42"/>
      <c r="F273" s="43">
        <f t="shared" si="18"/>
        <v>0</v>
      </c>
      <c r="G273" s="42"/>
      <c r="H273" s="44">
        <f t="shared" si="17"/>
        <v>0</v>
      </c>
      <c r="I273" s="47">
        <f t="shared" si="16"/>
        <v>0</v>
      </c>
    </row>
    <row r="274" spans="1:9" s="22" customFormat="1" x14ac:dyDescent="0.25">
      <c r="A274" s="142"/>
      <c r="B274" s="40" t="s">
        <v>198</v>
      </c>
      <c r="C274" s="40" t="s">
        <v>54</v>
      </c>
      <c r="D274" s="41">
        <v>11.8</v>
      </c>
      <c r="E274" s="42"/>
      <c r="F274" s="43">
        <f t="shared" si="18"/>
        <v>0</v>
      </c>
      <c r="G274" s="42"/>
      <c r="H274" s="44">
        <f t="shared" si="17"/>
        <v>0</v>
      </c>
      <c r="I274" s="47">
        <f t="shared" si="16"/>
        <v>0</v>
      </c>
    </row>
    <row r="275" spans="1:9" s="22" customFormat="1" x14ac:dyDescent="0.25">
      <c r="A275" s="142"/>
      <c r="B275" s="40" t="s">
        <v>62</v>
      </c>
      <c r="C275" s="40" t="s">
        <v>63</v>
      </c>
      <c r="D275" s="41">
        <v>3.5</v>
      </c>
      <c r="E275" s="42"/>
      <c r="F275" s="43">
        <f t="shared" si="18"/>
        <v>0</v>
      </c>
      <c r="G275" s="42"/>
      <c r="H275" s="44">
        <f t="shared" si="17"/>
        <v>0</v>
      </c>
      <c r="I275" s="47">
        <f t="shared" si="16"/>
        <v>0</v>
      </c>
    </row>
    <row r="276" spans="1:9" s="22" customFormat="1" x14ac:dyDescent="0.25">
      <c r="A276" s="142"/>
      <c r="B276" s="40" t="s">
        <v>199</v>
      </c>
      <c r="C276" s="40" t="s">
        <v>56</v>
      </c>
      <c r="D276" s="41">
        <v>150</v>
      </c>
      <c r="E276" s="42"/>
      <c r="F276" s="43">
        <f t="shared" si="18"/>
        <v>0</v>
      </c>
      <c r="G276" s="42"/>
      <c r="H276" s="44">
        <f t="shared" si="17"/>
        <v>0</v>
      </c>
      <c r="I276" s="47">
        <f t="shared" si="16"/>
        <v>0</v>
      </c>
    </row>
    <row r="277" spans="1:9" s="31" customFormat="1" ht="27" x14ac:dyDescent="0.25">
      <c r="A277" s="141">
        <v>52</v>
      </c>
      <c r="B277" s="24" t="s">
        <v>200</v>
      </c>
      <c r="C277" s="25" t="s">
        <v>201</v>
      </c>
      <c r="D277" s="26">
        <v>16</v>
      </c>
      <c r="E277" s="27"/>
      <c r="F277" s="28">
        <f>D277*E277</f>
        <v>0</v>
      </c>
      <c r="G277" s="27"/>
      <c r="H277" s="29">
        <f t="shared" si="17"/>
        <v>0</v>
      </c>
      <c r="I277" s="30">
        <f t="shared" si="16"/>
        <v>0</v>
      </c>
    </row>
    <row r="278" spans="1:9" s="22" customFormat="1" x14ac:dyDescent="0.25">
      <c r="A278" s="142"/>
      <c r="B278" s="39" t="s">
        <v>8</v>
      </c>
      <c r="C278" s="40" t="s">
        <v>201</v>
      </c>
      <c r="D278" s="41">
        <f>D277</f>
        <v>16</v>
      </c>
      <c r="E278" s="42"/>
      <c r="F278" s="43">
        <f>D278*E278</f>
        <v>0</v>
      </c>
      <c r="G278" s="42"/>
      <c r="H278" s="44">
        <f t="shared" si="17"/>
        <v>0</v>
      </c>
      <c r="I278" s="47">
        <f t="shared" si="16"/>
        <v>0</v>
      </c>
    </row>
    <row r="279" spans="1:9" s="22" customFormat="1" x14ac:dyDescent="0.25">
      <c r="A279" s="154"/>
      <c r="B279" s="40" t="s">
        <v>202</v>
      </c>
      <c r="C279" s="40" t="s">
        <v>203</v>
      </c>
      <c r="D279" s="41"/>
      <c r="E279" s="42"/>
      <c r="F279" s="43"/>
      <c r="G279" s="42"/>
      <c r="H279" s="44">
        <f t="shared" si="17"/>
        <v>0</v>
      </c>
      <c r="I279" s="47">
        <f t="shared" si="16"/>
        <v>0</v>
      </c>
    </row>
    <row r="280" spans="1:9" s="31" customFormat="1" ht="19.5" customHeight="1" x14ac:dyDescent="0.25">
      <c r="A280" s="23">
        <v>53</v>
      </c>
      <c r="B280" s="24" t="s">
        <v>204</v>
      </c>
      <c r="C280" s="25" t="s">
        <v>205</v>
      </c>
      <c r="D280" s="53">
        <v>6</v>
      </c>
      <c r="E280" s="27"/>
      <c r="F280" s="28">
        <f t="shared" ref="F280:F299" si="19">D280*E280</f>
        <v>0</v>
      </c>
      <c r="G280" s="27"/>
      <c r="H280" s="29">
        <f t="shared" si="17"/>
        <v>0</v>
      </c>
      <c r="I280" s="30">
        <f t="shared" si="16"/>
        <v>0</v>
      </c>
    </row>
    <row r="281" spans="1:9" s="31" customFormat="1" ht="19.5" customHeight="1" x14ac:dyDescent="0.25">
      <c r="A281" s="23">
        <v>54</v>
      </c>
      <c r="B281" s="24" t="s">
        <v>206</v>
      </c>
      <c r="C281" s="25" t="s">
        <v>205</v>
      </c>
      <c r="D281" s="53">
        <v>4</v>
      </c>
      <c r="E281" s="27"/>
      <c r="F281" s="28">
        <f t="shared" si="19"/>
        <v>0</v>
      </c>
      <c r="G281" s="27"/>
      <c r="H281" s="29">
        <f t="shared" si="17"/>
        <v>0</v>
      </c>
      <c r="I281" s="30">
        <f t="shared" si="16"/>
        <v>0</v>
      </c>
    </row>
    <row r="282" spans="1:9" s="31" customFormat="1" ht="19.5" customHeight="1" x14ac:dyDescent="0.25">
      <c r="A282" s="23">
        <v>55</v>
      </c>
      <c r="B282" s="24" t="s">
        <v>207</v>
      </c>
      <c r="C282" s="25" t="s">
        <v>205</v>
      </c>
      <c r="D282" s="53">
        <v>2</v>
      </c>
      <c r="E282" s="27"/>
      <c r="F282" s="28">
        <f t="shared" si="19"/>
        <v>0</v>
      </c>
      <c r="G282" s="27"/>
      <c r="H282" s="29">
        <f t="shared" si="17"/>
        <v>0</v>
      </c>
      <c r="I282" s="30">
        <f t="shared" si="16"/>
        <v>0</v>
      </c>
    </row>
    <row r="283" spans="1:9" s="31" customFormat="1" ht="19.5" customHeight="1" x14ac:dyDescent="0.25">
      <c r="A283" s="23">
        <v>56</v>
      </c>
      <c r="B283" s="24" t="s">
        <v>208</v>
      </c>
      <c r="C283" s="25" t="s">
        <v>21</v>
      </c>
      <c r="D283" s="53">
        <v>4</v>
      </c>
      <c r="E283" s="27"/>
      <c r="F283" s="28"/>
      <c r="G283" s="27"/>
      <c r="H283" s="29">
        <f t="shared" si="17"/>
        <v>0</v>
      </c>
      <c r="I283" s="30">
        <f t="shared" si="16"/>
        <v>0</v>
      </c>
    </row>
    <row r="284" spans="1:9" s="31" customFormat="1" ht="27" x14ac:dyDescent="0.25">
      <c r="A284" s="23">
        <v>57</v>
      </c>
      <c r="B284" s="24" t="s">
        <v>209</v>
      </c>
      <c r="C284" s="25" t="s">
        <v>26</v>
      </c>
      <c r="D284" s="53">
        <v>292.7</v>
      </c>
      <c r="E284" s="27"/>
      <c r="F284" s="28">
        <f t="shared" si="19"/>
        <v>0</v>
      </c>
      <c r="G284" s="27"/>
      <c r="H284" s="29">
        <f>D284*G284</f>
        <v>0</v>
      </c>
      <c r="I284" s="30">
        <f t="shared" si="16"/>
        <v>0</v>
      </c>
    </row>
    <row r="285" spans="1:9" s="31" customFormat="1" ht="27" x14ac:dyDescent="0.25">
      <c r="A285" s="23">
        <v>58</v>
      </c>
      <c r="B285" s="24" t="s">
        <v>210</v>
      </c>
      <c r="C285" s="25" t="s">
        <v>26</v>
      </c>
      <c r="D285" s="53">
        <v>45.7</v>
      </c>
      <c r="E285" s="27"/>
      <c r="F285" s="28">
        <f t="shared" si="19"/>
        <v>0</v>
      </c>
      <c r="G285" s="27"/>
      <c r="H285" s="29">
        <f t="shared" ref="H285:H299" si="20">D285*G285</f>
        <v>0</v>
      </c>
      <c r="I285" s="30">
        <f t="shared" si="16"/>
        <v>0</v>
      </c>
    </row>
    <row r="286" spans="1:9" s="31" customFormat="1" ht="30" customHeight="1" x14ac:dyDescent="0.25">
      <c r="A286" s="23">
        <v>59</v>
      </c>
      <c r="B286" s="24" t="s">
        <v>211</v>
      </c>
      <c r="C286" s="25" t="s">
        <v>26</v>
      </c>
      <c r="D286" s="53">
        <v>149</v>
      </c>
      <c r="E286" s="27"/>
      <c r="F286" s="28">
        <f t="shared" si="19"/>
        <v>0</v>
      </c>
      <c r="G286" s="27"/>
      <c r="H286" s="29">
        <f t="shared" si="20"/>
        <v>0</v>
      </c>
      <c r="I286" s="30">
        <f t="shared" si="16"/>
        <v>0</v>
      </c>
    </row>
    <row r="287" spans="1:9" s="31" customFormat="1" ht="19.5" customHeight="1" x14ac:dyDescent="0.25">
      <c r="A287" s="23">
        <v>60</v>
      </c>
      <c r="B287" s="24" t="s">
        <v>212</v>
      </c>
      <c r="C287" s="25" t="s">
        <v>26</v>
      </c>
      <c r="D287" s="53">
        <v>15</v>
      </c>
      <c r="E287" s="27"/>
      <c r="F287" s="28">
        <f t="shared" si="19"/>
        <v>0</v>
      </c>
      <c r="G287" s="27"/>
      <c r="H287" s="29">
        <f t="shared" si="20"/>
        <v>0</v>
      </c>
      <c r="I287" s="30">
        <f t="shared" si="16"/>
        <v>0</v>
      </c>
    </row>
    <row r="288" spans="1:9" s="31" customFormat="1" ht="17.25" customHeight="1" x14ac:dyDescent="0.25">
      <c r="A288" s="141">
        <v>61</v>
      </c>
      <c r="B288" s="24" t="s">
        <v>213</v>
      </c>
      <c r="C288" s="25" t="s">
        <v>31</v>
      </c>
      <c r="D288" s="26">
        <v>7</v>
      </c>
      <c r="E288" s="27"/>
      <c r="F288" s="28">
        <f t="shared" si="19"/>
        <v>0</v>
      </c>
      <c r="G288" s="27"/>
      <c r="H288" s="29">
        <f t="shared" si="20"/>
        <v>0</v>
      </c>
      <c r="I288" s="30">
        <f t="shared" si="16"/>
        <v>0</v>
      </c>
    </row>
    <row r="289" spans="1:9" s="22" customFormat="1" x14ac:dyDescent="0.25">
      <c r="A289" s="142"/>
      <c r="B289" s="39" t="s">
        <v>8</v>
      </c>
      <c r="C289" s="40" t="s">
        <v>31</v>
      </c>
      <c r="D289" s="41">
        <f>D288</f>
        <v>7</v>
      </c>
      <c r="E289" s="42"/>
      <c r="F289" s="43">
        <f t="shared" si="19"/>
        <v>0</v>
      </c>
      <c r="G289" s="42"/>
      <c r="H289" s="44">
        <f t="shared" si="20"/>
        <v>0</v>
      </c>
      <c r="I289" s="47">
        <f t="shared" si="16"/>
        <v>0</v>
      </c>
    </row>
    <row r="290" spans="1:9" s="22" customFormat="1" x14ac:dyDescent="0.25">
      <c r="A290" s="154"/>
      <c r="B290" s="40" t="s">
        <v>214</v>
      </c>
      <c r="C290" s="40" t="s">
        <v>31</v>
      </c>
      <c r="D290" s="41">
        <v>8.8000000000000007</v>
      </c>
      <c r="E290" s="42"/>
      <c r="F290" s="43">
        <f t="shared" si="19"/>
        <v>0</v>
      </c>
      <c r="G290" s="42"/>
      <c r="H290" s="44">
        <f t="shared" si="20"/>
        <v>0</v>
      </c>
      <c r="I290" s="47">
        <f t="shared" ref="I290:I311" si="21">F290+H290</f>
        <v>0</v>
      </c>
    </row>
    <row r="291" spans="1:9" s="22" customFormat="1" ht="19.5" customHeight="1" x14ac:dyDescent="0.25">
      <c r="A291" s="141">
        <v>62</v>
      </c>
      <c r="B291" s="24" t="s">
        <v>215</v>
      </c>
      <c r="C291" s="25" t="s">
        <v>31</v>
      </c>
      <c r="D291" s="46">
        <v>7.5</v>
      </c>
      <c r="E291" s="27"/>
      <c r="F291" s="28">
        <f t="shared" si="19"/>
        <v>0</v>
      </c>
      <c r="G291" s="27"/>
      <c r="H291" s="29">
        <f t="shared" si="20"/>
        <v>0</v>
      </c>
      <c r="I291" s="30">
        <f t="shared" si="21"/>
        <v>0</v>
      </c>
    </row>
    <row r="292" spans="1:9" s="22" customFormat="1" x14ac:dyDescent="0.25">
      <c r="A292" s="142"/>
      <c r="B292" s="39" t="s">
        <v>46</v>
      </c>
      <c r="C292" s="40" t="s">
        <v>31</v>
      </c>
      <c r="D292" s="45">
        <f>D291</f>
        <v>7.5</v>
      </c>
      <c r="E292" s="42"/>
      <c r="F292" s="43">
        <f t="shared" si="19"/>
        <v>0</v>
      </c>
      <c r="G292" s="42"/>
      <c r="H292" s="44">
        <f t="shared" si="20"/>
        <v>0</v>
      </c>
      <c r="I292" s="47">
        <f t="shared" si="21"/>
        <v>0</v>
      </c>
    </row>
    <row r="293" spans="1:9" s="22" customFormat="1" x14ac:dyDescent="0.25">
      <c r="A293" s="142"/>
      <c r="B293" s="40" t="s">
        <v>216</v>
      </c>
      <c r="C293" s="40" t="s">
        <v>48</v>
      </c>
      <c r="D293" s="41">
        <v>5.95</v>
      </c>
      <c r="E293" s="42"/>
      <c r="F293" s="43">
        <f t="shared" si="19"/>
        <v>0</v>
      </c>
      <c r="G293" s="42"/>
      <c r="H293" s="44">
        <f t="shared" si="20"/>
        <v>0</v>
      </c>
      <c r="I293" s="47">
        <f t="shared" si="21"/>
        <v>0</v>
      </c>
    </row>
    <row r="294" spans="1:9" s="22" customFormat="1" x14ac:dyDescent="0.25">
      <c r="A294" s="142"/>
      <c r="B294" s="40" t="s">
        <v>49</v>
      </c>
      <c r="C294" s="40" t="s">
        <v>50</v>
      </c>
      <c r="D294" s="48">
        <v>0.75</v>
      </c>
      <c r="E294" s="42"/>
      <c r="F294" s="43">
        <f t="shared" si="19"/>
        <v>0</v>
      </c>
      <c r="G294" s="42"/>
      <c r="H294" s="44">
        <f t="shared" si="20"/>
        <v>0</v>
      </c>
      <c r="I294" s="47">
        <f t="shared" si="21"/>
        <v>0</v>
      </c>
    </row>
    <row r="295" spans="1:9" s="22" customFormat="1" x14ac:dyDescent="0.25">
      <c r="A295" s="142"/>
      <c r="B295" s="40" t="s">
        <v>51</v>
      </c>
      <c r="C295" s="40" t="s">
        <v>45</v>
      </c>
      <c r="D295" s="41">
        <v>12</v>
      </c>
      <c r="E295" s="42"/>
      <c r="F295" s="43">
        <f t="shared" si="19"/>
        <v>0</v>
      </c>
      <c r="G295" s="42"/>
      <c r="H295" s="44">
        <f t="shared" si="20"/>
        <v>0</v>
      </c>
      <c r="I295" s="47">
        <f t="shared" si="21"/>
        <v>0</v>
      </c>
    </row>
    <row r="296" spans="1:9" s="22" customFormat="1" x14ac:dyDescent="0.25">
      <c r="A296" s="142"/>
      <c r="B296" s="40" t="s">
        <v>52</v>
      </c>
      <c r="C296" s="40" t="s">
        <v>48</v>
      </c>
      <c r="D296" s="41">
        <v>0.45</v>
      </c>
      <c r="E296" s="42"/>
      <c r="F296" s="43">
        <f t="shared" si="19"/>
        <v>0</v>
      </c>
      <c r="G296" s="42"/>
      <c r="H296" s="44">
        <f t="shared" si="20"/>
        <v>0</v>
      </c>
      <c r="I296" s="47">
        <f t="shared" si="21"/>
        <v>0</v>
      </c>
    </row>
    <row r="297" spans="1:9" s="22" customFormat="1" x14ac:dyDescent="0.25">
      <c r="A297" s="142"/>
      <c r="B297" s="40" t="s">
        <v>53</v>
      </c>
      <c r="C297" s="40" t="s">
        <v>54</v>
      </c>
      <c r="D297" s="41">
        <v>7.3</v>
      </c>
      <c r="E297" s="42"/>
      <c r="F297" s="43">
        <f t="shared" si="19"/>
        <v>0</v>
      </c>
      <c r="G297" s="42"/>
      <c r="H297" s="44">
        <f t="shared" si="20"/>
        <v>0</v>
      </c>
      <c r="I297" s="47">
        <f t="shared" si="21"/>
        <v>0</v>
      </c>
    </row>
    <row r="298" spans="1:9" s="22" customFormat="1" x14ac:dyDescent="0.25">
      <c r="A298" s="142"/>
      <c r="B298" s="40" t="s">
        <v>55</v>
      </c>
      <c r="C298" s="40" t="s">
        <v>56</v>
      </c>
      <c r="D298" s="41">
        <v>5</v>
      </c>
      <c r="E298" s="42"/>
      <c r="F298" s="43">
        <f t="shared" si="19"/>
        <v>0</v>
      </c>
      <c r="G298" s="42"/>
      <c r="H298" s="44">
        <f t="shared" si="20"/>
        <v>0</v>
      </c>
      <c r="I298" s="47">
        <f t="shared" si="21"/>
        <v>0</v>
      </c>
    </row>
    <row r="299" spans="1:9" s="22" customFormat="1" x14ac:dyDescent="0.25">
      <c r="A299" s="142"/>
      <c r="B299" s="40" t="s">
        <v>57</v>
      </c>
      <c r="C299" s="40" t="s">
        <v>54</v>
      </c>
      <c r="D299" s="41">
        <v>3.5</v>
      </c>
      <c r="E299" s="42"/>
      <c r="F299" s="43">
        <f t="shared" si="19"/>
        <v>0</v>
      </c>
      <c r="G299" s="42"/>
      <c r="H299" s="44">
        <f t="shared" si="20"/>
        <v>0</v>
      </c>
      <c r="I299" s="47">
        <f t="shared" si="21"/>
        <v>0</v>
      </c>
    </row>
    <row r="300" spans="1:9" s="31" customFormat="1" ht="19.5" customHeight="1" x14ac:dyDescent="0.25">
      <c r="A300" s="23">
        <v>63</v>
      </c>
      <c r="B300" s="24" t="s">
        <v>217</v>
      </c>
      <c r="C300" s="25" t="s">
        <v>26</v>
      </c>
      <c r="D300" s="53">
        <v>14</v>
      </c>
      <c r="E300" s="27"/>
      <c r="F300" s="28">
        <f>D300*E300</f>
        <v>0</v>
      </c>
      <c r="G300" s="27"/>
      <c r="H300" s="29">
        <f>D300*G300</f>
        <v>0</v>
      </c>
      <c r="I300" s="30">
        <f t="shared" si="21"/>
        <v>0</v>
      </c>
    </row>
    <row r="301" spans="1:9" s="57" customFormat="1" ht="21" customHeight="1" x14ac:dyDescent="0.25">
      <c r="A301" s="141">
        <v>64</v>
      </c>
      <c r="B301" s="24" t="s">
        <v>218</v>
      </c>
      <c r="C301" s="25" t="s">
        <v>219</v>
      </c>
      <c r="D301" s="26"/>
      <c r="E301" s="27"/>
      <c r="F301" s="27">
        <f>SUM(F302:F394)</f>
        <v>0</v>
      </c>
      <c r="G301" s="27"/>
      <c r="H301" s="56">
        <f>SUM(H302:H394)</f>
        <v>0</v>
      </c>
      <c r="I301" s="30">
        <f t="shared" si="21"/>
        <v>0</v>
      </c>
    </row>
    <row r="302" spans="1:9" s="61" customFormat="1" x14ac:dyDescent="0.25">
      <c r="A302" s="142"/>
      <c r="B302" s="58" t="s">
        <v>220</v>
      </c>
      <c r="C302" s="59" t="s">
        <v>221</v>
      </c>
      <c r="D302" s="49">
        <v>16</v>
      </c>
      <c r="E302" s="42"/>
      <c r="F302" s="42">
        <f t="shared" ref="F302:F311" si="22">D302*E302</f>
        <v>0</v>
      </c>
      <c r="G302" s="42"/>
      <c r="H302" s="60">
        <f t="shared" ref="H302:H311" si="23">D302*G302</f>
        <v>0</v>
      </c>
      <c r="I302" s="47">
        <f t="shared" si="21"/>
        <v>0</v>
      </c>
    </row>
    <row r="303" spans="1:9" s="61" customFormat="1" x14ac:dyDescent="0.25">
      <c r="A303" s="142"/>
      <c r="B303" s="58" t="s">
        <v>222</v>
      </c>
      <c r="C303" s="59" t="s">
        <v>221</v>
      </c>
      <c r="D303" s="49">
        <v>6</v>
      </c>
      <c r="E303" s="42"/>
      <c r="F303" s="42">
        <f t="shared" si="22"/>
        <v>0</v>
      </c>
      <c r="G303" s="42"/>
      <c r="H303" s="60">
        <f t="shared" si="23"/>
        <v>0</v>
      </c>
      <c r="I303" s="47">
        <f t="shared" si="21"/>
        <v>0</v>
      </c>
    </row>
    <row r="304" spans="1:9" s="61" customFormat="1" x14ac:dyDescent="0.25">
      <c r="A304" s="142"/>
      <c r="B304" s="58" t="s">
        <v>223</v>
      </c>
      <c r="C304" s="59" t="s">
        <v>221</v>
      </c>
      <c r="D304" s="49">
        <v>74</v>
      </c>
      <c r="E304" s="42"/>
      <c r="F304" s="42">
        <f>D304*E304</f>
        <v>0</v>
      </c>
      <c r="G304" s="42"/>
      <c r="H304" s="60">
        <f>D304*G304</f>
        <v>0</v>
      </c>
      <c r="I304" s="47">
        <f t="shared" si="21"/>
        <v>0</v>
      </c>
    </row>
    <row r="305" spans="1:9" s="61" customFormat="1" x14ac:dyDescent="0.25">
      <c r="A305" s="142"/>
      <c r="B305" s="62" t="s">
        <v>224</v>
      </c>
      <c r="C305" s="59" t="s">
        <v>221</v>
      </c>
      <c r="D305" s="49">
        <v>3</v>
      </c>
      <c r="E305" s="42"/>
      <c r="F305" s="42">
        <f t="shared" si="22"/>
        <v>0</v>
      </c>
      <c r="G305" s="42"/>
      <c r="H305" s="60">
        <f t="shared" si="23"/>
        <v>0</v>
      </c>
      <c r="I305" s="47">
        <f t="shared" si="21"/>
        <v>0</v>
      </c>
    </row>
    <row r="306" spans="1:9" s="61" customFormat="1" x14ac:dyDescent="0.25">
      <c r="A306" s="142"/>
      <c r="B306" s="58" t="s">
        <v>225</v>
      </c>
      <c r="C306" s="59" t="s">
        <v>221</v>
      </c>
      <c r="D306" s="49">
        <v>41</v>
      </c>
      <c r="E306" s="42"/>
      <c r="F306" s="42">
        <f t="shared" si="22"/>
        <v>0</v>
      </c>
      <c r="G306" s="42"/>
      <c r="H306" s="60">
        <f t="shared" si="23"/>
        <v>0</v>
      </c>
      <c r="I306" s="47">
        <f t="shared" si="21"/>
        <v>0</v>
      </c>
    </row>
    <row r="307" spans="1:9" s="61" customFormat="1" x14ac:dyDescent="0.25">
      <c r="A307" s="142"/>
      <c r="B307" s="58" t="s">
        <v>226</v>
      </c>
      <c r="C307" s="59" t="s">
        <v>221</v>
      </c>
      <c r="D307" s="49">
        <v>4</v>
      </c>
      <c r="E307" s="42"/>
      <c r="F307" s="42">
        <f t="shared" si="22"/>
        <v>0</v>
      </c>
      <c r="G307" s="42"/>
      <c r="H307" s="60">
        <f t="shared" si="23"/>
        <v>0</v>
      </c>
      <c r="I307" s="47">
        <f t="shared" si="21"/>
        <v>0</v>
      </c>
    </row>
    <row r="308" spans="1:9" s="61" customFormat="1" x14ac:dyDescent="0.25">
      <c r="A308" s="142"/>
      <c r="B308" s="58" t="s">
        <v>227</v>
      </c>
      <c r="C308" s="59" t="s">
        <v>221</v>
      </c>
      <c r="D308" s="49">
        <v>12</v>
      </c>
      <c r="E308" s="42"/>
      <c r="F308" s="42">
        <f t="shared" si="22"/>
        <v>0</v>
      </c>
      <c r="G308" s="42"/>
      <c r="H308" s="60">
        <f t="shared" si="23"/>
        <v>0</v>
      </c>
      <c r="I308" s="47">
        <f t="shared" si="21"/>
        <v>0</v>
      </c>
    </row>
    <row r="309" spans="1:9" s="61" customFormat="1" x14ac:dyDescent="0.25">
      <c r="A309" s="142"/>
      <c r="B309" s="58" t="s">
        <v>228</v>
      </c>
      <c r="C309" s="59" t="s">
        <v>221</v>
      </c>
      <c r="D309" s="49">
        <v>64</v>
      </c>
      <c r="E309" s="42"/>
      <c r="F309" s="42">
        <f>D309*E309</f>
        <v>0</v>
      </c>
      <c r="G309" s="42"/>
      <c r="H309" s="60">
        <f>D309*G309</f>
        <v>0</v>
      </c>
      <c r="I309" s="47">
        <f t="shared" si="21"/>
        <v>0</v>
      </c>
    </row>
    <row r="310" spans="1:9" s="61" customFormat="1" x14ac:dyDescent="0.25">
      <c r="A310" s="142"/>
      <c r="B310" s="62" t="s">
        <v>229</v>
      </c>
      <c r="C310" s="59" t="s">
        <v>221</v>
      </c>
      <c r="D310" s="49">
        <v>2</v>
      </c>
      <c r="E310" s="42"/>
      <c r="F310" s="42">
        <f t="shared" si="22"/>
        <v>0</v>
      </c>
      <c r="G310" s="42"/>
      <c r="H310" s="60">
        <f t="shared" si="23"/>
        <v>0</v>
      </c>
      <c r="I310" s="47">
        <f t="shared" si="21"/>
        <v>0</v>
      </c>
    </row>
    <row r="311" spans="1:9" s="61" customFormat="1" x14ac:dyDescent="0.25">
      <c r="A311" s="142"/>
      <c r="B311" s="62" t="s">
        <v>230</v>
      </c>
      <c r="C311" s="59" t="s">
        <v>221</v>
      </c>
      <c r="D311" s="49">
        <v>4</v>
      </c>
      <c r="E311" s="42"/>
      <c r="F311" s="42">
        <f t="shared" si="22"/>
        <v>0</v>
      </c>
      <c r="G311" s="42"/>
      <c r="H311" s="60">
        <f t="shared" si="23"/>
        <v>0</v>
      </c>
      <c r="I311" s="47">
        <f t="shared" si="21"/>
        <v>0</v>
      </c>
    </row>
    <row r="312" spans="1:9" s="61" customFormat="1" x14ac:dyDescent="0.25">
      <c r="A312" s="142"/>
      <c r="B312" s="63" t="s">
        <v>231</v>
      </c>
      <c r="C312" s="64"/>
      <c r="D312" s="49"/>
      <c r="E312" s="42"/>
      <c r="F312" s="42"/>
      <c r="G312" s="42"/>
      <c r="H312" s="60"/>
      <c r="I312" s="47"/>
    </row>
    <row r="313" spans="1:9" s="61" customFormat="1" x14ac:dyDescent="0.25">
      <c r="A313" s="142"/>
      <c r="B313" s="65" t="s">
        <v>232</v>
      </c>
      <c r="C313" s="66" t="s">
        <v>103</v>
      </c>
      <c r="D313" s="49">
        <v>1800</v>
      </c>
      <c r="E313" s="42"/>
      <c r="F313" s="42">
        <f t="shared" ref="F313:F376" si="24">D313*E313</f>
        <v>0</v>
      </c>
      <c r="G313" s="42"/>
      <c r="H313" s="60">
        <f t="shared" ref="H313:H376" si="25">D313*G313</f>
        <v>0</v>
      </c>
      <c r="I313" s="47">
        <f t="shared" ref="I313:I376" si="26">F313+H313</f>
        <v>0</v>
      </c>
    </row>
    <row r="314" spans="1:9" s="61" customFormat="1" x14ac:dyDescent="0.25">
      <c r="A314" s="142"/>
      <c r="B314" s="65" t="s">
        <v>233</v>
      </c>
      <c r="C314" s="66" t="s">
        <v>103</v>
      </c>
      <c r="D314" s="49">
        <v>1400</v>
      </c>
      <c r="E314" s="42"/>
      <c r="F314" s="42">
        <f t="shared" si="24"/>
        <v>0</v>
      </c>
      <c r="G314" s="42"/>
      <c r="H314" s="60">
        <f t="shared" si="25"/>
        <v>0</v>
      </c>
      <c r="I314" s="47">
        <f t="shared" si="26"/>
        <v>0</v>
      </c>
    </row>
    <row r="315" spans="1:9" s="61" customFormat="1" x14ac:dyDescent="0.25">
      <c r="A315" s="142"/>
      <c r="B315" s="65" t="s">
        <v>234</v>
      </c>
      <c r="C315" s="66" t="s">
        <v>103</v>
      </c>
      <c r="D315" s="49">
        <v>40</v>
      </c>
      <c r="E315" s="42"/>
      <c r="F315" s="42">
        <f t="shared" si="24"/>
        <v>0</v>
      </c>
      <c r="G315" s="42"/>
      <c r="H315" s="60">
        <f t="shared" si="25"/>
        <v>0</v>
      </c>
      <c r="I315" s="47">
        <f t="shared" si="26"/>
        <v>0</v>
      </c>
    </row>
    <row r="316" spans="1:9" s="61" customFormat="1" x14ac:dyDescent="0.25">
      <c r="A316" s="142"/>
      <c r="B316" s="65" t="s">
        <v>235</v>
      </c>
      <c r="C316" s="66" t="s">
        <v>103</v>
      </c>
      <c r="D316" s="49">
        <v>50</v>
      </c>
      <c r="E316" s="42"/>
      <c r="F316" s="42">
        <f t="shared" si="24"/>
        <v>0</v>
      </c>
      <c r="G316" s="42"/>
      <c r="H316" s="60">
        <f t="shared" si="25"/>
        <v>0</v>
      </c>
      <c r="I316" s="47">
        <f t="shared" si="26"/>
        <v>0</v>
      </c>
    </row>
    <row r="317" spans="1:9" s="61" customFormat="1" x14ac:dyDescent="0.25">
      <c r="A317" s="142"/>
      <c r="B317" s="65" t="s">
        <v>236</v>
      </c>
      <c r="C317" s="66" t="s">
        <v>103</v>
      </c>
      <c r="D317" s="49">
        <v>100</v>
      </c>
      <c r="E317" s="42"/>
      <c r="F317" s="42">
        <f t="shared" si="24"/>
        <v>0</v>
      </c>
      <c r="G317" s="42"/>
      <c r="H317" s="60">
        <f t="shared" si="25"/>
        <v>0</v>
      </c>
      <c r="I317" s="47">
        <f t="shared" si="26"/>
        <v>0</v>
      </c>
    </row>
    <row r="318" spans="1:9" s="61" customFormat="1" x14ac:dyDescent="0.25">
      <c r="A318" s="142"/>
      <c r="B318" s="65" t="s">
        <v>237</v>
      </c>
      <c r="C318" s="66" t="s">
        <v>103</v>
      </c>
      <c r="D318" s="49">
        <v>40</v>
      </c>
      <c r="E318" s="42"/>
      <c r="F318" s="42">
        <f t="shared" si="24"/>
        <v>0</v>
      </c>
      <c r="G318" s="42"/>
      <c r="H318" s="60">
        <f t="shared" si="25"/>
        <v>0</v>
      </c>
      <c r="I318" s="47">
        <f t="shared" si="26"/>
        <v>0</v>
      </c>
    </row>
    <row r="319" spans="1:9" s="61" customFormat="1" x14ac:dyDescent="0.25">
      <c r="A319" s="142"/>
      <c r="B319" s="65" t="s">
        <v>238</v>
      </c>
      <c r="C319" s="59" t="s">
        <v>239</v>
      </c>
      <c r="D319" s="49">
        <v>3</v>
      </c>
      <c r="E319" s="42"/>
      <c r="F319" s="42">
        <f t="shared" si="24"/>
        <v>0</v>
      </c>
      <c r="G319" s="42"/>
      <c r="H319" s="60">
        <f t="shared" si="25"/>
        <v>0</v>
      </c>
      <c r="I319" s="47">
        <f t="shared" si="26"/>
        <v>0</v>
      </c>
    </row>
    <row r="320" spans="1:9" s="61" customFormat="1" x14ac:dyDescent="0.25">
      <c r="A320" s="142"/>
      <c r="B320" s="65" t="s">
        <v>240</v>
      </c>
      <c r="C320" s="59" t="s">
        <v>239</v>
      </c>
      <c r="D320" s="49">
        <v>3</v>
      </c>
      <c r="E320" s="42"/>
      <c r="F320" s="42">
        <f t="shared" si="24"/>
        <v>0</v>
      </c>
      <c r="G320" s="42"/>
      <c r="H320" s="60">
        <f t="shared" si="25"/>
        <v>0</v>
      </c>
      <c r="I320" s="47">
        <f t="shared" si="26"/>
        <v>0</v>
      </c>
    </row>
    <row r="321" spans="1:9" s="61" customFormat="1" x14ac:dyDescent="0.25">
      <c r="A321" s="142"/>
      <c r="B321" s="67" t="s">
        <v>241</v>
      </c>
      <c r="C321" s="68"/>
      <c r="D321" s="49"/>
      <c r="E321" s="42"/>
      <c r="F321" s="42">
        <f t="shared" si="24"/>
        <v>0</v>
      </c>
      <c r="G321" s="42"/>
      <c r="H321" s="60">
        <f t="shared" si="25"/>
        <v>0</v>
      </c>
      <c r="I321" s="47">
        <f t="shared" si="26"/>
        <v>0</v>
      </c>
    </row>
    <row r="322" spans="1:9" s="61" customFormat="1" x14ac:dyDescent="0.25">
      <c r="A322" s="142"/>
      <c r="B322" s="69" t="s">
        <v>242</v>
      </c>
      <c r="C322" s="59" t="s">
        <v>221</v>
      </c>
      <c r="D322" s="49">
        <v>12</v>
      </c>
      <c r="E322" s="42"/>
      <c r="F322" s="42">
        <f t="shared" si="24"/>
        <v>0</v>
      </c>
      <c r="G322" s="42"/>
      <c r="H322" s="60">
        <f t="shared" si="25"/>
        <v>0</v>
      </c>
      <c r="I322" s="47">
        <f t="shared" si="26"/>
        <v>0</v>
      </c>
    </row>
    <row r="323" spans="1:9" s="61" customFormat="1" x14ac:dyDescent="0.25">
      <c r="A323" s="142"/>
      <c r="B323" s="69" t="s">
        <v>243</v>
      </c>
      <c r="C323" s="59" t="s">
        <v>103</v>
      </c>
      <c r="D323" s="49">
        <v>80</v>
      </c>
      <c r="E323" s="42"/>
      <c r="F323" s="42">
        <f t="shared" si="24"/>
        <v>0</v>
      </c>
      <c r="G323" s="42"/>
      <c r="H323" s="60">
        <f t="shared" si="25"/>
        <v>0</v>
      </c>
      <c r="I323" s="47">
        <f t="shared" si="26"/>
        <v>0</v>
      </c>
    </row>
    <row r="324" spans="1:9" s="61" customFormat="1" x14ac:dyDescent="0.25">
      <c r="A324" s="142"/>
      <c r="B324" s="69" t="s">
        <v>244</v>
      </c>
      <c r="C324" s="59" t="s">
        <v>221</v>
      </c>
      <c r="D324" s="49">
        <v>12</v>
      </c>
      <c r="E324" s="42"/>
      <c r="F324" s="42">
        <f t="shared" si="24"/>
        <v>0</v>
      </c>
      <c r="G324" s="42"/>
      <c r="H324" s="60">
        <f t="shared" si="25"/>
        <v>0</v>
      </c>
      <c r="I324" s="47">
        <f t="shared" si="26"/>
        <v>0</v>
      </c>
    </row>
    <row r="325" spans="1:9" s="61" customFormat="1" x14ac:dyDescent="0.25">
      <c r="A325" s="142"/>
      <c r="B325" s="69" t="s">
        <v>245</v>
      </c>
      <c r="C325" s="59" t="s">
        <v>221</v>
      </c>
      <c r="D325" s="49">
        <v>1</v>
      </c>
      <c r="E325" s="42"/>
      <c r="F325" s="42">
        <f t="shared" si="24"/>
        <v>0</v>
      </c>
      <c r="G325" s="42"/>
      <c r="H325" s="60">
        <f t="shared" si="25"/>
        <v>0</v>
      </c>
      <c r="I325" s="47">
        <f t="shared" si="26"/>
        <v>0</v>
      </c>
    </row>
    <row r="326" spans="1:9" s="61" customFormat="1" x14ac:dyDescent="0.25">
      <c r="A326" s="142"/>
      <c r="B326" s="69" t="s">
        <v>246</v>
      </c>
      <c r="C326" s="59" t="s">
        <v>221</v>
      </c>
      <c r="D326" s="49">
        <v>1</v>
      </c>
      <c r="E326" s="42"/>
      <c r="F326" s="42">
        <f t="shared" si="24"/>
        <v>0</v>
      </c>
      <c r="G326" s="42"/>
      <c r="H326" s="60">
        <f t="shared" si="25"/>
        <v>0</v>
      </c>
      <c r="I326" s="47">
        <f t="shared" si="26"/>
        <v>0</v>
      </c>
    </row>
    <row r="327" spans="1:9" s="61" customFormat="1" x14ac:dyDescent="0.25">
      <c r="A327" s="142"/>
      <c r="B327" s="65" t="s">
        <v>247</v>
      </c>
      <c r="C327" s="59" t="s">
        <v>221</v>
      </c>
      <c r="D327" s="49">
        <v>1</v>
      </c>
      <c r="E327" s="42"/>
      <c r="F327" s="42">
        <f t="shared" si="24"/>
        <v>0</v>
      </c>
      <c r="G327" s="42"/>
      <c r="H327" s="60">
        <f t="shared" si="25"/>
        <v>0</v>
      </c>
      <c r="I327" s="47">
        <f t="shared" si="26"/>
        <v>0</v>
      </c>
    </row>
    <row r="328" spans="1:9" s="61" customFormat="1" x14ac:dyDescent="0.25">
      <c r="A328" s="142"/>
      <c r="B328" s="65" t="s">
        <v>248</v>
      </c>
      <c r="C328" s="59" t="s">
        <v>221</v>
      </c>
      <c r="D328" s="49">
        <v>1</v>
      </c>
      <c r="E328" s="42"/>
      <c r="F328" s="42">
        <f t="shared" si="24"/>
        <v>0</v>
      </c>
      <c r="G328" s="42"/>
      <c r="H328" s="60">
        <f t="shared" si="25"/>
        <v>0</v>
      </c>
      <c r="I328" s="47">
        <f t="shared" si="26"/>
        <v>0</v>
      </c>
    </row>
    <row r="329" spans="1:9" s="61" customFormat="1" x14ac:dyDescent="0.25">
      <c r="A329" s="142"/>
      <c r="B329" s="63" t="s">
        <v>249</v>
      </c>
      <c r="C329" s="64"/>
      <c r="D329" s="49"/>
      <c r="E329" s="42"/>
      <c r="F329" s="42">
        <f t="shared" si="24"/>
        <v>0</v>
      </c>
      <c r="G329" s="42"/>
      <c r="H329" s="60">
        <f t="shared" si="25"/>
        <v>0</v>
      </c>
      <c r="I329" s="47">
        <f t="shared" si="26"/>
        <v>0</v>
      </c>
    </row>
    <row r="330" spans="1:9" s="61" customFormat="1" x14ac:dyDescent="0.25">
      <c r="A330" s="142"/>
      <c r="B330" s="65" t="s">
        <v>250</v>
      </c>
      <c r="C330" s="59" t="s">
        <v>221</v>
      </c>
      <c r="D330" s="49">
        <v>1</v>
      </c>
      <c r="E330" s="42"/>
      <c r="F330" s="42">
        <f t="shared" si="24"/>
        <v>0</v>
      </c>
      <c r="G330" s="42"/>
      <c r="H330" s="60">
        <f t="shared" si="25"/>
        <v>0</v>
      </c>
      <c r="I330" s="47">
        <f t="shared" si="26"/>
        <v>0</v>
      </c>
    </row>
    <row r="331" spans="1:9" s="61" customFormat="1" x14ac:dyDescent="0.25">
      <c r="A331" s="142"/>
      <c r="B331" s="65" t="s">
        <v>251</v>
      </c>
      <c r="C331" s="66" t="s">
        <v>103</v>
      </c>
      <c r="D331" s="49">
        <v>90</v>
      </c>
      <c r="E331" s="42"/>
      <c r="F331" s="42">
        <f t="shared" si="24"/>
        <v>0</v>
      </c>
      <c r="G331" s="42"/>
      <c r="H331" s="60">
        <f t="shared" si="25"/>
        <v>0</v>
      </c>
      <c r="I331" s="47">
        <f t="shared" si="26"/>
        <v>0</v>
      </c>
    </row>
    <row r="332" spans="1:9" s="61" customFormat="1" x14ac:dyDescent="0.25">
      <c r="A332" s="142"/>
      <c r="B332" s="65" t="s">
        <v>252</v>
      </c>
      <c r="C332" s="66" t="s">
        <v>103</v>
      </c>
      <c r="D332" s="49">
        <v>130</v>
      </c>
      <c r="E332" s="42"/>
      <c r="F332" s="42">
        <f t="shared" si="24"/>
        <v>0</v>
      </c>
      <c r="G332" s="42"/>
      <c r="H332" s="60">
        <f t="shared" si="25"/>
        <v>0</v>
      </c>
      <c r="I332" s="47">
        <f t="shared" si="26"/>
        <v>0</v>
      </c>
    </row>
    <row r="333" spans="1:9" s="61" customFormat="1" x14ac:dyDescent="0.25">
      <c r="A333" s="142"/>
      <c r="B333" s="65" t="s">
        <v>253</v>
      </c>
      <c r="C333" s="59" t="s">
        <v>221</v>
      </c>
      <c r="D333" s="49">
        <v>20</v>
      </c>
      <c r="E333" s="42"/>
      <c r="F333" s="42">
        <f t="shared" si="24"/>
        <v>0</v>
      </c>
      <c r="G333" s="42"/>
      <c r="H333" s="60">
        <f t="shared" si="25"/>
        <v>0</v>
      </c>
      <c r="I333" s="47">
        <f t="shared" si="26"/>
        <v>0</v>
      </c>
    </row>
    <row r="334" spans="1:9" s="61" customFormat="1" x14ac:dyDescent="0.25">
      <c r="A334" s="142"/>
      <c r="B334" s="65" t="s">
        <v>254</v>
      </c>
      <c r="C334" s="66" t="s">
        <v>103</v>
      </c>
      <c r="D334" s="49">
        <v>300</v>
      </c>
      <c r="E334" s="42"/>
      <c r="F334" s="42">
        <f t="shared" si="24"/>
        <v>0</v>
      </c>
      <c r="G334" s="42"/>
      <c r="H334" s="60">
        <f t="shared" si="25"/>
        <v>0</v>
      </c>
      <c r="I334" s="47">
        <f t="shared" si="26"/>
        <v>0</v>
      </c>
    </row>
    <row r="335" spans="1:9" s="61" customFormat="1" x14ac:dyDescent="0.25">
      <c r="A335" s="142"/>
      <c r="B335" s="65" t="s">
        <v>255</v>
      </c>
      <c r="C335" s="66" t="s">
        <v>103</v>
      </c>
      <c r="D335" s="49">
        <v>500</v>
      </c>
      <c r="E335" s="42"/>
      <c r="F335" s="42">
        <f t="shared" si="24"/>
        <v>0</v>
      </c>
      <c r="G335" s="42"/>
      <c r="H335" s="60">
        <f t="shared" si="25"/>
        <v>0</v>
      </c>
      <c r="I335" s="47">
        <f t="shared" si="26"/>
        <v>0</v>
      </c>
    </row>
    <row r="336" spans="1:9" s="61" customFormat="1" x14ac:dyDescent="0.25">
      <c r="A336" s="142"/>
      <c r="B336" s="65" t="s">
        <v>256</v>
      </c>
      <c r="C336" s="66" t="s">
        <v>103</v>
      </c>
      <c r="D336" s="49">
        <v>20</v>
      </c>
      <c r="E336" s="42"/>
      <c r="F336" s="42">
        <f t="shared" si="24"/>
        <v>0</v>
      </c>
      <c r="G336" s="42"/>
      <c r="H336" s="60">
        <f t="shared" si="25"/>
        <v>0</v>
      </c>
      <c r="I336" s="47">
        <f t="shared" si="26"/>
        <v>0</v>
      </c>
    </row>
    <row r="337" spans="1:9" s="61" customFormat="1" x14ac:dyDescent="0.25">
      <c r="A337" s="142"/>
      <c r="B337" s="65" t="s">
        <v>257</v>
      </c>
      <c r="C337" s="66" t="s">
        <v>103</v>
      </c>
      <c r="D337" s="49">
        <v>20</v>
      </c>
      <c r="E337" s="42"/>
      <c r="F337" s="42">
        <f>D337*E337</f>
        <v>0</v>
      </c>
      <c r="G337" s="42"/>
      <c r="H337" s="60">
        <f>D337*G337</f>
        <v>0</v>
      </c>
      <c r="I337" s="47">
        <f>F337+H337</f>
        <v>0</v>
      </c>
    </row>
    <row r="338" spans="1:9" s="61" customFormat="1" x14ac:dyDescent="0.25">
      <c r="A338" s="142"/>
      <c r="B338" s="65" t="s">
        <v>258</v>
      </c>
      <c r="C338" s="66" t="s">
        <v>103</v>
      </c>
      <c r="D338" s="49">
        <v>20</v>
      </c>
      <c r="E338" s="42"/>
      <c r="F338" s="42">
        <f>D338*E338</f>
        <v>0</v>
      </c>
      <c r="G338" s="42"/>
      <c r="H338" s="60">
        <f>D338*G338</f>
        <v>0</v>
      </c>
      <c r="I338" s="47">
        <f>F338+H338</f>
        <v>0</v>
      </c>
    </row>
    <row r="339" spans="1:9" s="61" customFormat="1" x14ac:dyDescent="0.25">
      <c r="A339" s="142"/>
      <c r="B339" s="70" t="s">
        <v>259</v>
      </c>
      <c r="C339" s="59" t="s">
        <v>221</v>
      </c>
      <c r="D339" s="49">
        <v>23</v>
      </c>
      <c r="E339" s="42"/>
      <c r="F339" s="42">
        <f>D339*E339</f>
        <v>0</v>
      </c>
      <c r="G339" s="42"/>
      <c r="H339" s="60">
        <f>D339*G339</f>
        <v>0</v>
      </c>
      <c r="I339" s="47">
        <f>F339+H339</f>
        <v>0</v>
      </c>
    </row>
    <row r="340" spans="1:9" s="61" customFormat="1" x14ac:dyDescent="0.25">
      <c r="A340" s="142"/>
      <c r="B340" s="70" t="s">
        <v>260</v>
      </c>
      <c r="C340" s="59" t="s">
        <v>221</v>
      </c>
      <c r="D340" s="49">
        <v>5</v>
      </c>
      <c r="E340" s="42"/>
      <c r="F340" s="42">
        <f t="shared" si="24"/>
        <v>0</v>
      </c>
      <c r="G340" s="42"/>
      <c r="H340" s="60">
        <f t="shared" si="25"/>
        <v>0</v>
      </c>
      <c r="I340" s="47">
        <f t="shared" si="26"/>
        <v>0</v>
      </c>
    </row>
    <row r="341" spans="1:9" s="61" customFormat="1" x14ac:dyDescent="0.25">
      <c r="A341" s="142"/>
      <c r="B341" s="71" t="s">
        <v>261</v>
      </c>
      <c r="C341" s="59" t="s">
        <v>221</v>
      </c>
      <c r="D341" s="49">
        <v>150</v>
      </c>
      <c r="E341" s="42"/>
      <c r="F341" s="42">
        <f t="shared" si="24"/>
        <v>0</v>
      </c>
      <c r="G341" s="42"/>
      <c r="H341" s="60">
        <f t="shared" si="25"/>
        <v>0</v>
      </c>
      <c r="I341" s="47">
        <f t="shared" si="26"/>
        <v>0</v>
      </c>
    </row>
    <row r="342" spans="1:9" s="61" customFormat="1" x14ac:dyDescent="0.25">
      <c r="A342" s="142"/>
      <c r="B342" s="71" t="s">
        <v>262</v>
      </c>
      <c r="C342" s="66" t="s">
        <v>239</v>
      </c>
      <c r="D342" s="49">
        <v>180</v>
      </c>
      <c r="E342" s="42"/>
      <c r="F342" s="42">
        <f t="shared" si="24"/>
        <v>0</v>
      </c>
      <c r="G342" s="42"/>
      <c r="H342" s="60">
        <f t="shared" si="25"/>
        <v>0</v>
      </c>
      <c r="I342" s="47">
        <f t="shared" si="26"/>
        <v>0</v>
      </c>
    </row>
    <row r="343" spans="1:9" s="61" customFormat="1" x14ac:dyDescent="0.25">
      <c r="A343" s="142"/>
      <c r="B343" s="71" t="s">
        <v>263</v>
      </c>
      <c r="C343" s="59" t="s">
        <v>221</v>
      </c>
      <c r="D343" s="49">
        <v>9</v>
      </c>
      <c r="E343" s="42"/>
      <c r="F343" s="42">
        <f t="shared" si="24"/>
        <v>0</v>
      </c>
      <c r="G343" s="42"/>
      <c r="H343" s="60">
        <f t="shared" si="25"/>
        <v>0</v>
      </c>
      <c r="I343" s="47">
        <f t="shared" si="26"/>
        <v>0</v>
      </c>
    </row>
    <row r="344" spans="1:9" s="61" customFormat="1" x14ac:dyDescent="0.25">
      <c r="A344" s="142"/>
      <c r="B344" s="71" t="s">
        <v>264</v>
      </c>
      <c r="C344" s="59" t="s">
        <v>221</v>
      </c>
      <c r="D344" s="49">
        <v>2</v>
      </c>
      <c r="E344" s="42"/>
      <c r="F344" s="42">
        <f t="shared" si="24"/>
        <v>0</v>
      </c>
      <c r="G344" s="42"/>
      <c r="H344" s="60">
        <f t="shared" si="25"/>
        <v>0</v>
      </c>
      <c r="I344" s="47">
        <f t="shared" si="26"/>
        <v>0</v>
      </c>
    </row>
    <row r="345" spans="1:9" s="61" customFormat="1" x14ac:dyDescent="0.25">
      <c r="A345" s="142"/>
      <c r="B345" s="72" t="s">
        <v>265</v>
      </c>
      <c r="C345" s="59" t="s">
        <v>221</v>
      </c>
      <c r="D345" s="49">
        <v>52</v>
      </c>
      <c r="E345" s="42"/>
      <c r="F345" s="42">
        <f t="shared" si="24"/>
        <v>0</v>
      </c>
      <c r="G345" s="42"/>
      <c r="H345" s="60">
        <f t="shared" si="25"/>
        <v>0</v>
      </c>
      <c r="I345" s="47">
        <f t="shared" si="26"/>
        <v>0</v>
      </c>
    </row>
    <row r="346" spans="1:9" s="61" customFormat="1" x14ac:dyDescent="0.25">
      <c r="A346" s="142"/>
      <c r="B346" s="72" t="s">
        <v>266</v>
      </c>
      <c r="C346" s="66" t="s">
        <v>239</v>
      </c>
      <c r="D346" s="49">
        <v>100</v>
      </c>
      <c r="E346" s="42"/>
      <c r="F346" s="42">
        <f t="shared" si="24"/>
        <v>0</v>
      </c>
      <c r="G346" s="42"/>
      <c r="H346" s="60">
        <f t="shared" si="25"/>
        <v>0</v>
      </c>
      <c r="I346" s="47">
        <f t="shared" si="26"/>
        <v>0</v>
      </c>
    </row>
    <row r="347" spans="1:9" s="61" customFormat="1" x14ac:dyDescent="0.25">
      <c r="A347" s="142"/>
      <c r="B347" s="73" t="s">
        <v>267</v>
      </c>
      <c r="C347" s="74"/>
      <c r="D347" s="49"/>
      <c r="E347" s="42"/>
      <c r="F347" s="42"/>
      <c r="G347" s="42"/>
      <c r="H347" s="60"/>
      <c r="I347" s="47"/>
    </row>
    <row r="348" spans="1:9" s="61" customFormat="1" ht="30" x14ac:dyDescent="0.25">
      <c r="A348" s="142"/>
      <c r="B348" s="75" t="s">
        <v>268</v>
      </c>
      <c r="C348" s="59" t="s">
        <v>221</v>
      </c>
      <c r="D348" s="49">
        <v>1</v>
      </c>
      <c r="E348" s="42"/>
      <c r="F348" s="42">
        <f t="shared" si="24"/>
        <v>0</v>
      </c>
      <c r="G348" s="42"/>
      <c r="H348" s="60">
        <f t="shared" si="25"/>
        <v>0</v>
      </c>
      <c r="I348" s="47">
        <f t="shared" si="26"/>
        <v>0</v>
      </c>
    </row>
    <row r="349" spans="1:9" s="61" customFormat="1" ht="30" x14ac:dyDescent="0.25">
      <c r="A349" s="142"/>
      <c r="B349" s="76" t="s">
        <v>269</v>
      </c>
      <c r="C349" s="59" t="s">
        <v>221</v>
      </c>
      <c r="D349" s="49">
        <v>1</v>
      </c>
      <c r="E349" s="42"/>
      <c r="F349" s="42">
        <f t="shared" si="24"/>
        <v>0</v>
      </c>
      <c r="G349" s="42"/>
      <c r="H349" s="60">
        <f t="shared" si="25"/>
        <v>0</v>
      </c>
      <c r="I349" s="47">
        <f t="shared" si="26"/>
        <v>0</v>
      </c>
    </row>
    <row r="350" spans="1:9" s="61" customFormat="1" x14ac:dyDescent="0.25">
      <c r="A350" s="142"/>
      <c r="B350" s="75" t="s">
        <v>270</v>
      </c>
      <c r="C350" s="59" t="s">
        <v>221</v>
      </c>
      <c r="D350" s="49">
        <v>3</v>
      </c>
      <c r="E350" s="42"/>
      <c r="F350" s="42">
        <f t="shared" si="24"/>
        <v>0</v>
      </c>
      <c r="G350" s="42"/>
      <c r="H350" s="60">
        <f t="shared" si="25"/>
        <v>0</v>
      </c>
      <c r="I350" s="47">
        <f t="shared" si="26"/>
        <v>0</v>
      </c>
    </row>
    <row r="351" spans="1:9" s="61" customFormat="1" x14ac:dyDescent="0.25">
      <c r="A351" s="142"/>
      <c r="B351" s="75" t="s">
        <v>271</v>
      </c>
      <c r="C351" s="59" t="s">
        <v>221</v>
      </c>
      <c r="D351" s="49">
        <v>1</v>
      </c>
      <c r="E351" s="42"/>
      <c r="F351" s="42">
        <f t="shared" si="24"/>
        <v>0</v>
      </c>
      <c r="G351" s="42"/>
      <c r="H351" s="60">
        <f t="shared" si="25"/>
        <v>0</v>
      </c>
      <c r="I351" s="47">
        <f t="shared" si="26"/>
        <v>0</v>
      </c>
    </row>
    <row r="352" spans="1:9" s="61" customFormat="1" x14ac:dyDescent="0.25">
      <c r="A352" s="142"/>
      <c r="B352" s="75" t="s">
        <v>272</v>
      </c>
      <c r="C352" s="59" t="s">
        <v>221</v>
      </c>
      <c r="D352" s="49">
        <v>2</v>
      </c>
      <c r="E352" s="42"/>
      <c r="F352" s="42">
        <f t="shared" si="24"/>
        <v>0</v>
      </c>
      <c r="G352" s="42"/>
      <c r="H352" s="60">
        <f t="shared" si="25"/>
        <v>0</v>
      </c>
      <c r="I352" s="47">
        <f t="shared" si="26"/>
        <v>0</v>
      </c>
    </row>
    <row r="353" spans="1:9" s="61" customFormat="1" x14ac:dyDescent="0.25">
      <c r="A353" s="142"/>
      <c r="B353" s="75" t="s">
        <v>273</v>
      </c>
      <c r="C353" s="59" t="s">
        <v>221</v>
      </c>
      <c r="D353" s="49">
        <v>2</v>
      </c>
      <c r="E353" s="42"/>
      <c r="F353" s="42">
        <f t="shared" si="24"/>
        <v>0</v>
      </c>
      <c r="G353" s="42"/>
      <c r="H353" s="60">
        <f t="shared" si="25"/>
        <v>0</v>
      </c>
      <c r="I353" s="47">
        <f t="shared" si="26"/>
        <v>0</v>
      </c>
    </row>
    <row r="354" spans="1:9" s="61" customFormat="1" x14ac:dyDescent="0.25">
      <c r="A354" s="142"/>
      <c r="B354" s="75" t="s">
        <v>274</v>
      </c>
      <c r="C354" s="59" t="s">
        <v>221</v>
      </c>
      <c r="D354" s="49">
        <v>3</v>
      </c>
      <c r="E354" s="42"/>
      <c r="F354" s="42">
        <f t="shared" si="24"/>
        <v>0</v>
      </c>
      <c r="G354" s="42"/>
      <c r="H354" s="60">
        <f t="shared" si="25"/>
        <v>0</v>
      </c>
      <c r="I354" s="47">
        <f t="shared" si="26"/>
        <v>0</v>
      </c>
    </row>
    <row r="355" spans="1:9" s="61" customFormat="1" x14ac:dyDescent="0.25">
      <c r="A355" s="142"/>
      <c r="B355" s="77" t="s">
        <v>275</v>
      </c>
      <c r="C355" s="59" t="s">
        <v>221</v>
      </c>
      <c r="D355" s="49">
        <v>2</v>
      </c>
      <c r="E355" s="42"/>
      <c r="F355" s="42">
        <f t="shared" si="24"/>
        <v>0</v>
      </c>
      <c r="G355" s="42"/>
      <c r="H355" s="60">
        <f t="shared" si="25"/>
        <v>0</v>
      </c>
      <c r="I355" s="47">
        <f t="shared" si="26"/>
        <v>0</v>
      </c>
    </row>
    <row r="356" spans="1:9" s="61" customFormat="1" x14ac:dyDescent="0.25">
      <c r="A356" s="142"/>
      <c r="B356" s="77" t="s">
        <v>276</v>
      </c>
      <c r="C356" s="59" t="s">
        <v>221</v>
      </c>
      <c r="D356" s="49">
        <v>1</v>
      </c>
      <c r="E356" s="42"/>
      <c r="F356" s="42">
        <f t="shared" si="24"/>
        <v>0</v>
      </c>
      <c r="G356" s="42"/>
      <c r="H356" s="60">
        <f t="shared" si="25"/>
        <v>0</v>
      </c>
      <c r="I356" s="47">
        <f t="shared" si="26"/>
        <v>0</v>
      </c>
    </row>
    <row r="357" spans="1:9" s="61" customFormat="1" x14ac:dyDescent="0.25">
      <c r="A357" s="142"/>
      <c r="B357" s="77" t="s">
        <v>277</v>
      </c>
      <c r="C357" s="59" t="s">
        <v>221</v>
      </c>
      <c r="D357" s="49"/>
      <c r="E357" s="42"/>
      <c r="F357" s="42">
        <f t="shared" si="24"/>
        <v>0</v>
      </c>
      <c r="G357" s="42"/>
      <c r="H357" s="60">
        <f t="shared" si="25"/>
        <v>0</v>
      </c>
      <c r="I357" s="47">
        <f t="shared" si="26"/>
        <v>0</v>
      </c>
    </row>
    <row r="358" spans="1:9" s="61" customFormat="1" x14ac:dyDescent="0.25">
      <c r="A358" s="142"/>
      <c r="B358" s="73" t="s">
        <v>278</v>
      </c>
      <c r="C358" s="64"/>
      <c r="D358" s="49"/>
      <c r="E358" s="42"/>
      <c r="F358" s="42">
        <f t="shared" si="24"/>
        <v>0</v>
      </c>
      <c r="G358" s="42"/>
      <c r="H358" s="60">
        <f t="shared" si="25"/>
        <v>0</v>
      </c>
      <c r="I358" s="47">
        <f t="shared" si="26"/>
        <v>0</v>
      </c>
    </row>
    <row r="359" spans="1:9" s="61" customFormat="1" x14ac:dyDescent="0.25">
      <c r="A359" s="142"/>
      <c r="B359" s="77" t="s">
        <v>279</v>
      </c>
      <c r="C359" s="78" t="s">
        <v>56</v>
      </c>
      <c r="D359" s="49">
        <v>1</v>
      </c>
      <c r="E359" s="42"/>
      <c r="F359" s="42">
        <f t="shared" si="24"/>
        <v>0</v>
      </c>
      <c r="G359" s="42"/>
      <c r="H359" s="60">
        <f t="shared" si="25"/>
        <v>0</v>
      </c>
      <c r="I359" s="47">
        <f t="shared" si="26"/>
        <v>0</v>
      </c>
    </row>
    <row r="360" spans="1:9" s="61" customFormat="1" x14ac:dyDescent="0.25">
      <c r="A360" s="142"/>
      <c r="B360" s="79" t="s">
        <v>280</v>
      </c>
      <c r="C360" s="78" t="s">
        <v>56</v>
      </c>
      <c r="D360" s="49">
        <v>10</v>
      </c>
      <c r="E360" s="42"/>
      <c r="F360" s="42">
        <f t="shared" si="24"/>
        <v>0</v>
      </c>
      <c r="G360" s="42"/>
      <c r="H360" s="60">
        <f t="shared" si="25"/>
        <v>0</v>
      </c>
      <c r="I360" s="47">
        <f t="shared" si="26"/>
        <v>0</v>
      </c>
    </row>
    <row r="361" spans="1:9" s="61" customFormat="1" x14ac:dyDescent="0.25">
      <c r="A361" s="142"/>
      <c r="B361" s="77" t="s">
        <v>281</v>
      </c>
      <c r="C361" s="78" t="s">
        <v>56</v>
      </c>
      <c r="D361" s="49">
        <v>3</v>
      </c>
      <c r="E361" s="42"/>
      <c r="F361" s="42">
        <f t="shared" si="24"/>
        <v>0</v>
      </c>
      <c r="G361" s="42"/>
      <c r="H361" s="60">
        <f t="shared" si="25"/>
        <v>0</v>
      </c>
      <c r="I361" s="47">
        <f t="shared" si="26"/>
        <v>0</v>
      </c>
    </row>
    <row r="362" spans="1:9" s="61" customFormat="1" x14ac:dyDescent="0.25">
      <c r="A362" s="142"/>
      <c r="B362" s="77" t="s">
        <v>282</v>
      </c>
      <c r="C362" s="78" t="s">
        <v>56</v>
      </c>
      <c r="D362" s="49">
        <v>14</v>
      </c>
      <c r="E362" s="42"/>
      <c r="F362" s="42">
        <f t="shared" si="24"/>
        <v>0</v>
      </c>
      <c r="G362" s="42"/>
      <c r="H362" s="60">
        <f t="shared" si="25"/>
        <v>0</v>
      </c>
      <c r="I362" s="47">
        <f t="shared" si="26"/>
        <v>0</v>
      </c>
    </row>
    <row r="363" spans="1:9" s="61" customFormat="1" x14ac:dyDescent="0.25">
      <c r="A363" s="142"/>
      <c r="B363" s="77" t="s">
        <v>283</v>
      </c>
      <c r="C363" s="78" t="s">
        <v>56</v>
      </c>
      <c r="D363" s="49">
        <v>7</v>
      </c>
      <c r="E363" s="42"/>
      <c r="F363" s="42">
        <f t="shared" si="24"/>
        <v>0</v>
      </c>
      <c r="G363" s="42"/>
      <c r="H363" s="60">
        <f t="shared" si="25"/>
        <v>0</v>
      </c>
      <c r="I363" s="47">
        <f t="shared" si="26"/>
        <v>0</v>
      </c>
    </row>
    <row r="364" spans="1:9" s="61" customFormat="1" x14ac:dyDescent="0.25">
      <c r="A364" s="142"/>
      <c r="B364" s="79" t="s">
        <v>284</v>
      </c>
      <c r="C364" s="59" t="s">
        <v>221</v>
      </c>
      <c r="D364" s="49">
        <v>37</v>
      </c>
      <c r="E364" s="42"/>
      <c r="F364" s="42">
        <f t="shared" si="24"/>
        <v>0</v>
      </c>
      <c r="G364" s="42"/>
      <c r="H364" s="60">
        <f t="shared" si="25"/>
        <v>0</v>
      </c>
      <c r="I364" s="47">
        <f t="shared" si="26"/>
        <v>0</v>
      </c>
    </row>
    <row r="365" spans="1:9" s="61" customFormat="1" x14ac:dyDescent="0.25">
      <c r="A365" s="142"/>
      <c r="B365" s="79" t="s">
        <v>285</v>
      </c>
      <c r="C365" s="59" t="s">
        <v>221</v>
      </c>
      <c r="D365" s="49">
        <v>20</v>
      </c>
      <c r="E365" s="42"/>
      <c r="F365" s="42">
        <f t="shared" si="24"/>
        <v>0</v>
      </c>
      <c r="G365" s="42"/>
      <c r="H365" s="60">
        <f t="shared" si="25"/>
        <v>0</v>
      </c>
      <c r="I365" s="47">
        <f t="shared" si="26"/>
        <v>0</v>
      </c>
    </row>
    <row r="366" spans="1:9" s="61" customFormat="1" ht="30" x14ac:dyDescent="0.25">
      <c r="A366" s="142"/>
      <c r="B366" s="79" t="s">
        <v>286</v>
      </c>
      <c r="C366" s="59" t="s">
        <v>221</v>
      </c>
      <c r="D366" s="49">
        <v>1</v>
      </c>
      <c r="E366" s="42"/>
      <c r="F366" s="42">
        <f t="shared" si="24"/>
        <v>0</v>
      </c>
      <c r="G366" s="42"/>
      <c r="H366" s="60">
        <f t="shared" si="25"/>
        <v>0</v>
      </c>
      <c r="I366" s="47">
        <f t="shared" si="26"/>
        <v>0</v>
      </c>
    </row>
    <row r="367" spans="1:9" s="61" customFormat="1" x14ac:dyDescent="0.25">
      <c r="A367" s="142"/>
      <c r="B367" s="77" t="s">
        <v>287</v>
      </c>
      <c r="C367" s="59" t="s">
        <v>221</v>
      </c>
      <c r="D367" s="49">
        <v>1</v>
      </c>
      <c r="E367" s="42"/>
      <c r="F367" s="42">
        <f t="shared" si="24"/>
        <v>0</v>
      </c>
      <c r="G367" s="42"/>
      <c r="H367" s="60">
        <f t="shared" si="25"/>
        <v>0</v>
      </c>
      <c r="I367" s="47">
        <f t="shared" si="26"/>
        <v>0</v>
      </c>
    </row>
    <row r="368" spans="1:9" s="61" customFormat="1" ht="45" x14ac:dyDescent="0.25">
      <c r="A368" s="142"/>
      <c r="B368" s="77" t="s">
        <v>288</v>
      </c>
      <c r="C368" s="59" t="s">
        <v>221</v>
      </c>
      <c r="D368" s="49">
        <v>1</v>
      </c>
      <c r="E368" s="42"/>
      <c r="F368" s="42">
        <f t="shared" si="24"/>
        <v>0</v>
      </c>
      <c r="G368" s="42"/>
      <c r="H368" s="60">
        <f t="shared" si="25"/>
        <v>0</v>
      </c>
      <c r="I368" s="47">
        <f t="shared" si="26"/>
        <v>0</v>
      </c>
    </row>
    <row r="369" spans="1:9" s="61" customFormat="1" x14ac:dyDescent="0.25">
      <c r="A369" s="142"/>
      <c r="B369" s="73" t="s">
        <v>278</v>
      </c>
      <c r="C369" s="64"/>
      <c r="D369" s="49"/>
      <c r="E369" s="42"/>
      <c r="F369" s="42">
        <f t="shared" si="24"/>
        <v>0</v>
      </c>
      <c r="G369" s="42"/>
      <c r="H369" s="60">
        <f t="shared" si="25"/>
        <v>0</v>
      </c>
      <c r="I369" s="47">
        <f t="shared" si="26"/>
        <v>0</v>
      </c>
    </row>
    <row r="370" spans="1:9" s="61" customFormat="1" x14ac:dyDescent="0.25">
      <c r="A370" s="142"/>
      <c r="B370" s="77" t="s">
        <v>289</v>
      </c>
      <c r="C370" s="78" t="s">
        <v>56</v>
      </c>
      <c r="D370" s="49">
        <v>1</v>
      </c>
      <c r="E370" s="42"/>
      <c r="F370" s="42">
        <f t="shared" si="24"/>
        <v>0</v>
      </c>
      <c r="G370" s="42"/>
      <c r="H370" s="60">
        <f t="shared" si="25"/>
        <v>0</v>
      </c>
      <c r="I370" s="47">
        <f t="shared" si="26"/>
        <v>0</v>
      </c>
    </row>
    <row r="371" spans="1:9" s="61" customFormat="1" x14ac:dyDescent="0.25">
      <c r="A371" s="142"/>
      <c r="B371" s="79" t="s">
        <v>280</v>
      </c>
      <c r="C371" s="78" t="s">
        <v>56</v>
      </c>
      <c r="D371" s="49">
        <v>3</v>
      </c>
      <c r="E371" s="42"/>
      <c r="F371" s="42">
        <f t="shared" si="24"/>
        <v>0</v>
      </c>
      <c r="G371" s="42"/>
      <c r="H371" s="60">
        <f t="shared" si="25"/>
        <v>0</v>
      </c>
      <c r="I371" s="47">
        <f t="shared" si="26"/>
        <v>0</v>
      </c>
    </row>
    <row r="372" spans="1:9" s="61" customFormat="1" x14ac:dyDescent="0.25">
      <c r="A372" s="142"/>
      <c r="B372" s="77" t="s">
        <v>281</v>
      </c>
      <c r="C372" s="78" t="s">
        <v>56</v>
      </c>
      <c r="D372" s="49">
        <v>1</v>
      </c>
      <c r="E372" s="42"/>
      <c r="F372" s="42">
        <f t="shared" si="24"/>
        <v>0</v>
      </c>
      <c r="G372" s="42"/>
      <c r="H372" s="60">
        <f t="shared" si="25"/>
        <v>0</v>
      </c>
      <c r="I372" s="47">
        <f t="shared" si="26"/>
        <v>0</v>
      </c>
    </row>
    <row r="373" spans="1:9" s="61" customFormat="1" x14ac:dyDescent="0.25">
      <c r="A373" s="142"/>
      <c r="B373" s="77" t="s">
        <v>282</v>
      </c>
      <c r="C373" s="78" t="s">
        <v>56</v>
      </c>
      <c r="D373" s="49">
        <v>3</v>
      </c>
      <c r="E373" s="42"/>
      <c r="F373" s="42">
        <f t="shared" si="24"/>
        <v>0</v>
      </c>
      <c r="G373" s="42"/>
      <c r="H373" s="60">
        <f t="shared" si="25"/>
        <v>0</v>
      </c>
      <c r="I373" s="47">
        <f t="shared" si="26"/>
        <v>0</v>
      </c>
    </row>
    <row r="374" spans="1:9" s="61" customFormat="1" x14ac:dyDescent="0.25">
      <c r="A374" s="142"/>
      <c r="B374" s="77" t="s">
        <v>283</v>
      </c>
      <c r="C374" s="78" t="s">
        <v>56</v>
      </c>
      <c r="D374" s="49">
        <v>5</v>
      </c>
      <c r="E374" s="42"/>
      <c r="F374" s="42">
        <f t="shared" si="24"/>
        <v>0</v>
      </c>
      <c r="G374" s="42"/>
      <c r="H374" s="60">
        <f t="shared" si="25"/>
        <v>0</v>
      </c>
      <c r="I374" s="47">
        <f t="shared" si="26"/>
        <v>0</v>
      </c>
    </row>
    <row r="375" spans="1:9" s="61" customFormat="1" x14ac:dyDescent="0.25">
      <c r="A375" s="142"/>
      <c r="B375" s="79" t="s">
        <v>284</v>
      </c>
      <c r="C375" s="59" t="s">
        <v>221</v>
      </c>
      <c r="D375" s="49">
        <v>9</v>
      </c>
      <c r="E375" s="42"/>
      <c r="F375" s="42">
        <f t="shared" si="24"/>
        <v>0</v>
      </c>
      <c r="G375" s="42"/>
      <c r="H375" s="60">
        <f t="shared" si="25"/>
        <v>0</v>
      </c>
      <c r="I375" s="47">
        <f t="shared" si="26"/>
        <v>0</v>
      </c>
    </row>
    <row r="376" spans="1:9" s="61" customFormat="1" x14ac:dyDescent="0.25">
      <c r="A376" s="142"/>
      <c r="B376" s="79" t="s">
        <v>290</v>
      </c>
      <c r="C376" s="59" t="s">
        <v>221</v>
      </c>
      <c r="D376" s="49">
        <v>1</v>
      </c>
      <c r="E376" s="42"/>
      <c r="F376" s="42">
        <f t="shared" si="24"/>
        <v>0</v>
      </c>
      <c r="G376" s="42"/>
      <c r="H376" s="60">
        <f t="shared" si="25"/>
        <v>0</v>
      </c>
      <c r="I376" s="47">
        <f t="shared" si="26"/>
        <v>0</v>
      </c>
    </row>
    <row r="377" spans="1:9" s="61" customFormat="1" x14ac:dyDescent="0.25">
      <c r="A377" s="142"/>
      <c r="B377" s="80" t="s">
        <v>291</v>
      </c>
      <c r="C377" s="81"/>
      <c r="D377" s="49"/>
      <c r="E377" s="42"/>
      <c r="F377" s="42">
        <f t="shared" ref="F377:F389" si="27">D377*E377</f>
        <v>0</v>
      </c>
      <c r="G377" s="42"/>
      <c r="H377" s="60">
        <f t="shared" ref="H377:H389" si="28">D377*G377</f>
        <v>0</v>
      </c>
      <c r="I377" s="47">
        <f t="shared" ref="I377:I389" si="29">F377+H377</f>
        <v>0</v>
      </c>
    </row>
    <row r="378" spans="1:9" s="61" customFormat="1" ht="45" x14ac:dyDescent="0.25">
      <c r="A378" s="142"/>
      <c r="B378" s="79" t="s">
        <v>292</v>
      </c>
      <c r="C378" s="59" t="s">
        <v>221</v>
      </c>
      <c r="D378" s="49">
        <v>1</v>
      </c>
      <c r="E378" s="42"/>
      <c r="F378" s="42">
        <f t="shared" si="27"/>
        <v>0</v>
      </c>
      <c r="G378" s="42"/>
      <c r="H378" s="60">
        <f t="shared" si="28"/>
        <v>0</v>
      </c>
      <c r="I378" s="47">
        <f t="shared" si="29"/>
        <v>0</v>
      </c>
    </row>
    <row r="379" spans="1:9" s="61" customFormat="1" x14ac:dyDescent="0.25">
      <c r="A379" s="142"/>
      <c r="B379" s="80" t="s">
        <v>293</v>
      </c>
      <c r="C379" s="81"/>
      <c r="D379" s="49"/>
      <c r="E379" s="42"/>
      <c r="F379" s="42">
        <f t="shared" si="27"/>
        <v>0</v>
      </c>
      <c r="G379" s="42"/>
      <c r="H379" s="60">
        <f t="shared" si="28"/>
        <v>0</v>
      </c>
      <c r="I379" s="47">
        <f t="shared" si="29"/>
        <v>0</v>
      </c>
    </row>
    <row r="380" spans="1:9" s="61" customFormat="1" x14ac:dyDescent="0.25">
      <c r="A380" s="142"/>
      <c r="B380" s="79" t="s">
        <v>294</v>
      </c>
      <c r="C380" s="82" t="s">
        <v>103</v>
      </c>
      <c r="D380" s="49">
        <v>50</v>
      </c>
      <c r="E380" s="42"/>
      <c r="F380" s="42">
        <f t="shared" si="27"/>
        <v>0</v>
      </c>
      <c r="G380" s="42"/>
      <c r="H380" s="60">
        <f t="shared" si="28"/>
        <v>0</v>
      </c>
      <c r="I380" s="47">
        <f t="shared" si="29"/>
        <v>0</v>
      </c>
    </row>
    <row r="381" spans="1:9" s="61" customFormat="1" x14ac:dyDescent="0.25">
      <c r="A381" s="142"/>
      <c r="B381" s="79" t="s">
        <v>255</v>
      </c>
      <c r="C381" s="82" t="s">
        <v>103</v>
      </c>
      <c r="D381" s="49">
        <v>100</v>
      </c>
      <c r="E381" s="42"/>
      <c r="F381" s="42">
        <f t="shared" si="27"/>
        <v>0</v>
      </c>
      <c r="G381" s="42"/>
      <c r="H381" s="60">
        <f t="shared" si="28"/>
        <v>0</v>
      </c>
      <c r="I381" s="47">
        <f t="shared" si="29"/>
        <v>0</v>
      </c>
    </row>
    <row r="382" spans="1:9" s="61" customFormat="1" x14ac:dyDescent="0.25">
      <c r="A382" s="142"/>
      <c r="B382" s="79" t="s">
        <v>295</v>
      </c>
      <c r="C382" s="82" t="s">
        <v>103</v>
      </c>
      <c r="D382" s="49">
        <v>4000</v>
      </c>
      <c r="E382" s="42"/>
      <c r="F382" s="42">
        <f t="shared" si="27"/>
        <v>0</v>
      </c>
      <c r="G382" s="42"/>
      <c r="H382" s="60">
        <f t="shared" si="28"/>
        <v>0</v>
      </c>
      <c r="I382" s="47">
        <f t="shared" si="29"/>
        <v>0</v>
      </c>
    </row>
    <row r="383" spans="1:9" s="61" customFormat="1" x14ac:dyDescent="0.25">
      <c r="A383" s="142"/>
      <c r="B383" s="79" t="s">
        <v>296</v>
      </c>
      <c r="C383" s="82" t="s">
        <v>56</v>
      </c>
      <c r="D383" s="49">
        <v>16</v>
      </c>
      <c r="E383" s="42"/>
      <c r="F383" s="42">
        <f t="shared" si="27"/>
        <v>0</v>
      </c>
      <c r="G383" s="42"/>
      <c r="H383" s="60">
        <f t="shared" si="28"/>
        <v>0</v>
      </c>
      <c r="I383" s="47">
        <f t="shared" si="29"/>
        <v>0</v>
      </c>
    </row>
    <row r="384" spans="1:9" s="61" customFormat="1" x14ac:dyDescent="0.25">
      <c r="A384" s="142"/>
      <c r="B384" s="79" t="s">
        <v>297</v>
      </c>
      <c r="C384" s="82" t="s">
        <v>56</v>
      </c>
      <c r="D384" s="49">
        <v>28</v>
      </c>
      <c r="E384" s="42"/>
      <c r="F384" s="42">
        <f t="shared" si="27"/>
        <v>0</v>
      </c>
      <c r="G384" s="42"/>
      <c r="H384" s="60">
        <f t="shared" si="28"/>
        <v>0</v>
      </c>
      <c r="I384" s="47">
        <f t="shared" si="29"/>
        <v>0</v>
      </c>
    </row>
    <row r="385" spans="1:9" s="61" customFormat="1" x14ac:dyDescent="0.25">
      <c r="A385" s="142"/>
      <c r="B385" s="79" t="s">
        <v>298</v>
      </c>
      <c r="C385" s="82" t="s">
        <v>56</v>
      </c>
      <c r="D385" s="49">
        <v>9</v>
      </c>
      <c r="E385" s="42"/>
      <c r="F385" s="42">
        <f t="shared" si="27"/>
        <v>0</v>
      </c>
      <c r="G385" s="42"/>
      <c r="H385" s="60">
        <f t="shared" si="28"/>
        <v>0</v>
      </c>
      <c r="I385" s="47">
        <f t="shared" si="29"/>
        <v>0</v>
      </c>
    </row>
    <row r="386" spans="1:9" s="61" customFormat="1" x14ac:dyDescent="0.25">
      <c r="A386" s="142"/>
      <c r="B386" s="79" t="s">
        <v>299</v>
      </c>
      <c r="C386" s="82" t="s">
        <v>56</v>
      </c>
      <c r="D386" s="49">
        <v>13</v>
      </c>
      <c r="E386" s="42"/>
      <c r="F386" s="42">
        <f t="shared" si="27"/>
        <v>0</v>
      </c>
      <c r="G386" s="42"/>
      <c r="H386" s="60">
        <f t="shared" si="28"/>
        <v>0</v>
      </c>
      <c r="I386" s="47">
        <f t="shared" si="29"/>
        <v>0</v>
      </c>
    </row>
    <row r="387" spans="1:9" s="61" customFormat="1" x14ac:dyDescent="0.25">
      <c r="A387" s="142"/>
      <c r="B387" s="79" t="s">
        <v>262</v>
      </c>
      <c r="C387" s="82" t="s">
        <v>239</v>
      </c>
      <c r="D387" s="49">
        <v>44</v>
      </c>
      <c r="E387" s="42"/>
      <c r="F387" s="42">
        <f t="shared" si="27"/>
        <v>0</v>
      </c>
      <c r="G387" s="42"/>
      <c r="H387" s="60">
        <f t="shared" si="28"/>
        <v>0</v>
      </c>
      <c r="I387" s="47">
        <f t="shared" si="29"/>
        <v>0</v>
      </c>
    </row>
    <row r="388" spans="1:9" s="61" customFormat="1" x14ac:dyDescent="0.25">
      <c r="A388" s="142"/>
      <c r="B388" s="77" t="s">
        <v>300</v>
      </c>
      <c r="C388" s="59" t="s">
        <v>221</v>
      </c>
      <c r="D388" s="49">
        <v>1</v>
      </c>
      <c r="E388" s="42"/>
      <c r="F388" s="42">
        <f t="shared" si="27"/>
        <v>0</v>
      </c>
      <c r="G388" s="42"/>
      <c r="H388" s="60">
        <f t="shared" si="28"/>
        <v>0</v>
      </c>
      <c r="I388" s="47">
        <f t="shared" si="29"/>
        <v>0</v>
      </c>
    </row>
    <row r="389" spans="1:9" s="61" customFormat="1" ht="15.75" x14ac:dyDescent="0.25">
      <c r="A389" s="142"/>
      <c r="B389" s="83" t="s">
        <v>301</v>
      </c>
      <c r="C389" s="59" t="s">
        <v>221</v>
      </c>
      <c r="D389" s="49">
        <v>5</v>
      </c>
      <c r="E389" s="42"/>
      <c r="F389" s="42">
        <f t="shared" si="27"/>
        <v>0</v>
      </c>
      <c r="G389" s="42"/>
      <c r="H389" s="60">
        <f t="shared" si="28"/>
        <v>0</v>
      </c>
      <c r="I389" s="47">
        <f t="shared" si="29"/>
        <v>0</v>
      </c>
    </row>
    <row r="390" spans="1:9" s="61" customFormat="1" x14ac:dyDescent="0.25">
      <c r="A390" s="142"/>
      <c r="B390" s="77" t="s">
        <v>302</v>
      </c>
      <c r="C390" s="59" t="s">
        <v>221</v>
      </c>
      <c r="D390" s="49">
        <v>1</v>
      </c>
      <c r="E390" s="42"/>
      <c r="F390" s="42">
        <f>D390*E390</f>
        <v>0</v>
      </c>
      <c r="G390" s="42"/>
      <c r="H390" s="60">
        <f>D390*G390</f>
        <v>0</v>
      </c>
      <c r="I390" s="47">
        <f>F390+H390</f>
        <v>0</v>
      </c>
    </row>
    <row r="391" spans="1:9" s="61" customFormat="1" x14ac:dyDescent="0.25">
      <c r="A391" s="142"/>
      <c r="B391" s="77" t="s">
        <v>303</v>
      </c>
      <c r="C391" s="59" t="s">
        <v>221</v>
      </c>
      <c r="D391" s="49">
        <v>1</v>
      </c>
      <c r="E391" s="42"/>
      <c r="F391" s="42">
        <f>D391*E391</f>
        <v>0</v>
      </c>
      <c r="G391" s="42"/>
      <c r="H391" s="60">
        <f>D391*G391</f>
        <v>0</v>
      </c>
      <c r="I391" s="47">
        <f>F391+H391</f>
        <v>0</v>
      </c>
    </row>
    <row r="392" spans="1:9" s="61" customFormat="1" x14ac:dyDescent="0.25">
      <c r="A392" s="142"/>
      <c r="B392" s="77" t="s">
        <v>304</v>
      </c>
      <c r="C392" s="59" t="s">
        <v>221</v>
      </c>
      <c r="D392" s="49">
        <v>2</v>
      </c>
      <c r="E392" s="42"/>
      <c r="F392" s="42">
        <f>D392*E392</f>
        <v>0</v>
      </c>
      <c r="G392" s="42"/>
      <c r="H392" s="60">
        <f>D392*G392</f>
        <v>0</v>
      </c>
      <c r="I392" s="47">
        <f>F392+H392</f>
        <v>0</v>
      </c>
    </row>
    <row r="393" spans="1:9" s="61" customFormat="1" x14ac:dyDescent="0.25">
      <c r="A393" s="142"/>
      <c r="B393" s="77" t="s">
        <v>305</v>
      </c>
      <c r="C393" s="59" t="s">
        <v>221</v>
      </c>
      <c r="D393" s="49">
        <v>1</v>
      </c>
      <c r="E393" s="42"/>
      <c r="F393" s="42">
        <f>D393*E393</f>
        <v>0</v>
      </c>
      <c r="G393" s="42"/>
      <c r="H393" s="60">
        <f>D393*G393</f>
        <v>0</v>
      </c>
      <c r="I393" s="47">
        <f>F393+H393</f>
        <v>0</v>
      </c>
    </row>
    <row r="394" spans="1:9" s="61" customFormat="1" x14ac:dyDescent="0.25">
      <c r="A394" s="142"/>
      <c r="B394" s="77" t="s">
        <v>306</v>
      </c>
      <c r="C394" s="59" t="s">
        <v>221</v>
      </c>
      <c r="D394" s="49">
        <v>20</v>
      </c>
      <c r="E394" s="42"/>
      <c r="F394" s="42">
        <f>D394*E394</f>
        <v>0</v>
      </c>
      <c r="G394" s="42"/>
      <c r="H394" s="60">
        <f>D394*G394</f>
        <v>0</v>
      </c>
      <c r="I394" s="47">
        <f>F394+H394</f>
        <v>0</v>
      </c>
    </row>
    <row r="395" spans="1:9" s="31" customFormat="1" ht="18" customHeight="1" x14ac:dyDescent="0.25">
      <c r="A395" s="23">
        <v>65</v>
      </c>
      <c r="B395" s="84" t="s">
        <v>307</v>
      </c>
      <c r="C395" s="85" t="s">
        <v>15</v>
      </c>
      <c r="D395" s="86">
        <v>30.9</v>
      </c>
      <c r="E395" s="87"/>
      <c r="F395" s="88">
        <f t="shared" ref="F395:F413" si="30">D395*E395</f>
        <v>0</v>
      </c>
      <c r="G395" s="87"/>
      <c r="H395" s="89">
        <f t="shared" ref="H395:H413" si="31">D395*G395</f>
        <v>0</v>
      </c>
      <c r="I395" s="90">
        <f t="shared" ref="I395:I413" si="32">F395+H395</f>
        <v>0</v>
      </c>
    </row>
    <row r="396" spans="1:9" s="22" customFormat="1" ht="15.75" x14ac:dyDescent="0.25">
      <c r="A396" s="141">
        <v>66</v>
      </c>
      <c r="B396" s="84" t="s">
        <v>308</v>
      </c>
      <c r="C396" s="85" t="s">
        <v>15</v>
      </c>
      <c r="D396" s="91">
        <v>177</v>
      </c>
      <c r="E396" s="87"/>
      <c r="F396" s="88">
        <f>D396*E396</f>
        <v>0</v>
      </c>
      <c r="G396" s="87"/>
      <c r="H396" s="89">
        <f>D396*G396</f>
        <v>0</v>
      </c>
      <c r="I396" s="90">
        <f>F396+H396</f>
        <v>0</v>
      </c>
    </row>
    <row r="397" spans="1:9" s="22" customFormat="1" ht="15.75" x14ac:dyDescent="0.25">
      <c r="A397" s="142"/>
      <c r="B397" s="39" t="s">
        <v>8</v>
      </c>
      <c r="C397" s="40" t="s">
        <v>86</v>
      </c>
      <c r="D397" s="41">
        <f>D396</f>
        <v>177</v>
      </c>
      <c r="E397" s="42"/>
      <c r="F397" s="43">
        <f>D397*E397</f>
        <v>0</v>
      </c>
      <c r="G397" s="42"/>
      <c r="H397" s="44">
        <f>D397*G397</f>
        <v>0</v>
      </c>
      <c r="I397" s="47">
        <f>F397+H397</f>
        <v>0</v>
      </c>
    </row>
    <row r="398" spans="1:9" s="22" customFormat="1" ht="15.75" x14ac:dyDescent="0.25">
      <c r="A398" s="154"/>
      <c r="B398" s="40" t="s">
        <v>309</v>
      </c>
      <c r="C398" s="40" t="s">
        <v>86</v>
      </c>
      <c r="D398" s="41">
        <f>D397</f>
        <v>177</v>
      </c>
      <c r="E398" s="54"/>
      <c r="F398" s="43">
        <f>D398*E398</f>
        <v>0</v>
      </c>
      <c r="G398" s="42"/>
      <c r="H398" s="44">
        <f>D398*G398</f>
        <v>0</v>
      </c>
      <c r="I398" s="47">
        <f>F398+H398</f>
        <v>0</v>
      </c>
    </row>
    <row r="399" spans="1:9" s="22" customFormat="1" ht="15.75" x14ac:dyDescent="0.25">
      <c r="A399" s="141">
        <v>67</v>
      </c>
      <c r="B399" s="84" t="s">
        <v>310</v>
      </c>
      <c r="C399" s="85" t="s">
        <v>15</v>
      </c>
      <c r="D399" s="91">
        <v>82.5</v>
      </c>
      <c r="E399" s="87"/>
      <c r="F399" s="88">
        <f t="shared" si="30"/>
        <v>0</v>
      </c>
      <c r="G399" s="87"/>
      <c r="H399" s="89">
        <f t="shared" si="31"/>
        <v>0</v>
      </c>
      <c r="I399" s="90">
        <f t="shared" si="32"/>
        <v>0</v>
      </c>
    </row>
    <row r="400" spans="1:9" s="22" customFormat="1" ht="15.75" x14ac:dyDescent="0.25">
      <c r="A400" s="142"/>
      <c r="B400" s="39" t="s">
        <v>8</v>
      </c>
      <c r="C400" s="40" t="s">
        <v>86</v>
      </c>
      <c r="D400" s="41">
        <f>D399</f>
        <v>82.5</v>
      </c>
      <c r="E400" s="42"/>
      <c r="F400" s="43">
        <f t="shared" si="30"/>
        <v>0</v>
      </c>
      <c r="G400" s="42"/>
      <c r="H400" s="44">
        <f t="shared" si="31"/>
        <v>0</v>
      </c>
      <c r="I400" s="47">
        <f t="shared" si="32"/>
        <v>0</v>
      </c>
    </row>
    <row r="401" spans="1:9" s="22" customFormat="1" ht="15.75" x14ac:dyDescent="0.25">
      <c r="A401" s="154"/>
      <c r="B401" s="40" t="s">
        <v>311</v>
      </c>
      <c r="C401" s="40" t="s">
        <v>86</v>
      </c>
      <c r="D401" s="41">
        <f>D400</f>
        <v>82.5</v>
      </c>
      <c r="E401" s="54"/>
      <c r="F401" s="43">
        <f t="shared" si="30"/>
        <v>0</v>
      </c>
      <c r="G401" s="42"/>
      <c r="H401" s="44">
        <f t="shared" si="31"/>
        <v>0</v>
      </c>
      <c r="I401" s="47">
        <f t="shared" si="32"/>
        <v>0</v>
      </c>
    </row>
    <row r="402" spans="1:9" s="22" customFormat="1" x14ac:dyDescent="0.25">
      <c r="A402" s="141">
        <v>68</v>
      </c>
      <c r="B402" s="84" t="s">
        <v>312</v>
      </c>
      <c r="C402" s="85" t="s">
        <v>205</v>
      </c>
      <c r="D402" s="91">
        <v>1</v>
      </c>
      <c r="E402" s="87"/>
      <c r="F402" s="88">
        <f t="shared" si="30"/>
        <v>0</v>
      </c>
      <c r="G402" s="87"/>
      <c r="H402" s="89">
        <f t="shared" si="31"/>
        <v>0</v>
      </c>
      <c r="I402" s="90">
        <f t="shared" si="32"/>
        <v>0</v>
      </c>
    </row>
    <row r="403" spans="1:9" s="22" customFormat="1" x14ac:dyDescent="0.25">
      <c r="A403" s="142"/>
      <c r="B403" s="39" t="s">
        <v>8</v>
      </c>
      <c r="C403" s="40" t="s">
        <v>205</v>
      </c>
      <c r="D403" s="41">
        <f>D402</f>
        <v>1</v>
      </c>
      <c r="E403" s="42"/>
      <c r="F403" s="43">
        <f t="shared" si="30"/>
        <v>0</v>
      </c>
      <c r="G403" s="42"/>
      <c r="H403" s="44">
        <f t="shared" si="31"/>
        <v>0</v>
      </c>
      <c r="I403" s="47">
        <f t="shared" si="32"/>
        <v>0</v>
      </c>
    </row>
    <row r="404" spans="1:9" s="22" customFormat="1" x14ac:dyDescent="0.25">
      <c r="A404" s="154"/>
      <c r="B404" s="40" t="s">
        <v>313</v>
      </c>
      <c r="C404" s="40" t="s">
        <v>205</v>
      </c>
      <c r="D404" s="41">
        <f>D403</f>
        <v>1</v>
      </c>
      <c r="E404" s="54"/>
      <c r="F404" s="43">
        <f t="shared" si="30"/>
        <v>0</v>
      </c>
      <c r="G404" s="42"/>
      <c r="H404" s="44">
        <f t="shared" si="31"/>
        <v>0</v>
      </c>
      <c r="I404" s="47">
        <f t="shared" si="32"/>
        <v>0</v>
      </c>
    </row>
    <row r="405" spans="1:9" s="22" customFormat="1" ht="15.75" x14ac:dyDescent="0.25">
      <c r="A405" s="141">
        <v>69</v>
      </c>
      <c r="B405" s="84" t="s">
        <v>314</v>
      </c>
      <c r="C405" s="85" t="s">
        <v>15</v>
      </c>
      <c r="D405" s="86">
        <v>69.099999999999994</v>
      </c>
      <c r="E405" s="87"/>
      <c r="F405" s="88">
        <f t="shared" si="30"/>
        <v>0</v>
      </c>
      <c r="G405" s="87"/>
      <c r="H405" s="89">
        <f t="shared" si="31"/>
        <v>0</v>
      </c>
      <c r="I405" s="90">
        <f t="shared" si="32"/>
        <v>0</v>
      </c>
    </row>
    <row r="406" spans="1:9" s="22" customFormat="1" ht="15.75" x14ac:dyDescent="0.25">
      <c r="A406" s="142"/>
      <c r="B406" s="39" t="s">
        <v>8</v>
      </c>
      <c r="C406" s="40" t="s">
        <v>86</v>
      </c>
      <c r="D406" s="45">
        <f>D405</f>
        <v>69.099999999999994</v>
      </c>
      <c r="E406" s="42"/>
      <c r="F406" s="43">
        <f t="shared" si="30"/>
        <v>0</v>
      </c>
      <c r="G406" s="42"/>
      <c r="H406" s="44">
        <f t="shared" si="31"/>
        <v>0</v>
      </c>
      <c r="I406" s="47">
        <f t="shared" si="32"/>
        <v>0</v>
      </c>
    </row>
    <row r="407" spans="1:9" s="22" customFormat="1" ht="15.75" x14ac:dyDescent="0.25">
      <c r="A407" s="154"/>
      <c r="B407" s="40" t="s">
        <v>315</v>
      </c>
      <c r="C407" s="40" t="s">
        <v>86</v>
      </c>
      <c r="D407" s="45">
        <f>D406</f>
        <v>69.099999999999994</v>
      </c>
      <c r="E407" s="42"/>
      <c r="F407" s="43">
        <f t="shared" si="30"/>
        <v>0</v>
      </c>
      <c r="G407" s="42"/>
      <c r="H407" s="44">
        <f t="shared" si="31"/>
        <v>0</v>
      </c>
      <c r="I407" s="47">
        <f t="shared" si="32"/>
        <v>0</v>
      </c>
    </row>
    <row r="408" spans="1:9" s="22" customFormat="1" ht="15.75" x14ac:dyDescent="0.25">
      <c r="A408" s="141">
        <v>70</v>
      </c>
      <c r="B408" s="84" t="s">
        <v>316</v>
      </c>
      <c r="C408" s="85" t="s">
        <v>15</v>
      </c>
      <c r="D408" s="91">
        <v>411.1</v>
      </c>
      <c r="E408" s="87"/>
      <c r="F408" s="88">
        <f t="shared" si="30"/>
        <v>0</v>
      </c>
      <c r="G408" s="87"/>
      <c r="H408" s="89">
        <f t="shared" si="31"/>
        <v>0</v>
      </c>
      <c r="I408" s="90">
        <f t="shared" si="32"/>
        <v>0</v>
      </c>
    </row>
    <row r="409" spans="1:9" s="22" customFormat="1" ht="15.75" x14ac:dyDescent="0.25">
      <c r="A409" s="142"/>
      <c r="B409" s="39" t="s">
        <v>8</v>
      </c>
      <c r="C409" s="40" t="s">
        <v>86</v>
      </c>
      <c r="D409" s="41">
        <f>D408</f>
        <v>411.1</v>
      </c>
      <c r="E409" s="42"/>
      <c r="F409" s="43">
        <f t="shared" si="30"/>
        <v>0</v>
      </c>
      <c r="G409" s="42"/>
      <c r="H409" s="44">
        <f t="shared" si="31"/>
        <v>0</v>
      </c>
      <c r="I409" s="47">
        <f t="shared" si="32"/>
        <v>0</v>
      </c>
    </row>
    <row r="410" spans="1:9" s="22" customFormat="1" ht="15.75" x14ac:dyDescent="0.25">
      <c r="A410" s="154"/>
      <c r="B410" s="40" t="s">
        <v>317</v>
      </c>
      <c r="C410" s="40" t="s">
        <v>86</v>
      </c>
      <c r="D410" s="41">
        <f>D409</f>
        <v>411.1</v>
      </c>
      <c r="E410" s="42"/>
      <c r="F410" s="43">
        <f t="shared" si="30"/>
        <v>0</v>
      </c>
      <c r="G410" s="42"/>
      <c r="H410" s="44">
        <f t="shared" si="31"/>
        <v>0</v>
      </c>
      <c r="I410" s="47">
        <f t="shared" si="32"/>
        <v>0</v>
      </c>
    </row>
    <row r="411" spans="1:9" s="22" customFormat="1" ht="15.75" x14ac:dyDescent="0.25">
      <c r="A411" s="141">
        <v>71</v>
      </c>
      <c r="B411" s="84" t="s">
        <v>318</v>
      </c>
      <c r="C411" s="85" t="s">
        <v>15</v>
      </c>
      <c r="D411" s="91">
        <v>123.8</v>
      </c>
      <c r="E411" s="87"/>
      <c r="F411" s="88">
        <f t="shared" si="30"/>
        <v>0</v>
      </c>
      <c r="G411" s="87"/>
      <c r="H411" s="89">
        <f t="shared" si="31"/>
        <v>0</v>
      </c>
      <c r="I411" s="90">
        <f t="shared" si="32"/>
        <v>0</v>
      </c>
    </row>
    <row r="412" spans="1:9" s="22" customFormat="1" ht="15.75" x14ac:dyDescent="0.25">
      <c r="A412" s="142"/>
      <c r="B412" s="39" t="s">
        <v>8</v>
      </c>
      <c r="C412" s="40" t="s">
        <v>86</v>
      </c>
      <c r="D412" s="41">
        <f>D411</f>
        <v>123.8</v>
      </c>
      <c r="E412" s="42"/>
      <c r="F412" s="43">
        <f t="shared" si="30"/>
        <v>0</v>
      </c>
      <c r="G412" s="42"/>
      <c r="H412" s="44">
        <f t="shared" si="31"/>
        <v>0</v>
      </c>
      <c r="I412" s="47">
        <f t="shared" si="32"/>
        <v>0</v>
      </c>
    </row>
    <row r="413" spans="1:9" s="22" customFormat="1" ht="15.75" x14ac:dyDescent="0.25">
      <c r="A413" s="154"/>
      <c r="B413" s="40" t="s">
        <v>319</v>
      </c>
      <c r="C413" s="40" t="s">
        <v>86</v>
      </c>
      <c r="D413" s="41">
        <f>D412</f>
        <v>123.8</v>
      </c>
      <c r="E413" s="42"/>
      <c r="F413" s="43">
        <f t="shared" si="30"/>
        <v>0</v>
      </c>
      <c r="G413" s="42"/>
      <c r="H413" s="44">
        <f t="shared" si="31"/>
        <v>0</v>
      </c>
      <c r="I413" s="47">
        <f t="shared" si="32"/>
        <v>0</v>
      </c>
    </row>
    <row r="414" spans="1:9" s="22" customFormat="1" x14ac:dyDescent="0.25">
      <c r="A414" s="25"/>
      <c r="B414" s="40"/>
      <c r="C414" s="40"/>
      <c r="D414" s="45"/>
      <c r="E414" s="42"/>
      <c r="F414" s="43"/>
      <c r="G414" s="42"/>
      <c r="H414" s="44"/>
      <c r="I414" s="42"/>
    </row>
    <row r="415" spans="1:9" s="22" customFormat="1" x14ac:dyDescent="0.25">
      <c r="A415" s="25"/>
      <c r="B415" s="40"/>
      <c r="C415" s="40"/>
      <c r="D415" s="45"/>
      <c r="E415" s="42"/>
      <c r="F415" s="43"/>
      <c r="G415" s="42"/>
      <c r="H415" s="44"/>
      <c r="I415" s="42"/>
    </row>
    <row r="416" spans="1:9" s="92" customFormat="1" x14ac:dyDescent="0.25">
      <c r="A416" s="23"/>
      <c r="B416" s="15" t="s">
        <v>320</v>
      </c>
      <c r="C416" s="32"/>
      <c r="D416" s="33"/>
      <c r="E416" s="34"/>
      <c r="F416" s="35"/>
      <c r="G416" s="34"/>
      <c r="H416" s="36"/>
      <c r="I416" s="37">
        <f>I26+I31+I40+I48+I57+I61+I69+I73+I78+I82+I87+I92+I95+I98+I101+I106+I112+I118+I124+I130+I133+I137+I141+I148+I153+I156+I159+I162+I165+I169+I173+I182+I187+I190+I209+I213+I219+I222+I229+I235+I238+I244+I247+I250+I253+I256+I259+I260+I261+I264+I267+I277+I280+I281+I282+I283+I301+I395+I396+I399+I402+I405+I408+I411+I199+I202+I225+I284+I285+I286+I287+I288+I291+I300</f>
        <v>0</v>
      </c>
    </row>
    <row r="417" spans="1:9" ht="20.25" customHeight="1" thickBot="1" x14ac:dyDescent="0.3">
      <c r="A417" s="93"/>
      <c r="B417" s="94" t="s">
        <v>321</v>
      </c>
      <c r="C417" s="95"/>
      <c r="D417" s="96"/>
      <c r="E417" s="96"/>
      <c r="F417" s="97"/>
      <c r="G417" s="98"/>
      <c r="H417" s="97"/>
      <c r="I417" s="97">
        <f>I24+I416</f>
        <v>0</v>
      </c>
    </row>
    <row r="418" spans="1:9" ht="16.5" thickTop="1" x14ac:dyDescent="0.25">
      <c r="A418" s="99"/>
      <c r="B418" s="100" t="s">
        <v>322</v>
      </c>
      <c r="C418" s="101"/>
      <c r="D418" s="102"/>
      <c r="E418" s="102"/>
      <c r="F418" s="103"/>
      <c r="G418" s="104"/>
      <c r="H418" s="103"/>
      <c r="I418" s="105">
        <f>I417*C418</f>
        <v>0</v>
      </c>
    </row>
    <row r="419" spans="1:9" ht="15.75" x14ac:dyDescent="0.25">
      <c r="A419" s="99"/>
      <c r="B419" s="106" t="s">
        <v>323</v>
      </c>
      <c r="C419" s="107"/>
      <c r="D419" s="102"/>
      <c r="E419" s="102"/>
      <c r="F419" s="103"/>
      <c r="G419" s="104"/>
      <c r="H419" s="103"/>
      <c r="I419" s="104">
        <f>I417+I418</f>
        <v>0</v>
      </c>
    </row>
    <row r="420" spans="1:9" ht="15.75" x14ac:dyDescent="0.25">
      <c r="A420" s="99"/>
      <c r="B420" s="100" t="s">
        <v>324</v>
      </c>
      <c r="C420" s="101"/>
      <c r="D420" s="102"/>
      <c r="E420" s="102"/>
      <c r="F420" s="103"/>
      <c r="G420" s="104"/>
      <c r="H420" s="103"/>
      <c r="I420" s="105">
        <f>I419*C420</f>
        <v>0</v>
      </c>
    </row>
    <row r="421" spans="1:9" ht="15.75" x14ac:dyDescent="0.25">
      <c r="A421" s="99"/>
      <c r="B421" s="106" t="s">
        <v>323</v>
      </c>
      <c r="C421" s="107"/>
      <c r="D421" s="102"/>
      <c r="E421" s="102"/>
      <c r="F421" s="103"/>
      <c r="G421" s="104"/>
      <c r="H421" s="103"/>
      <c r="I421" s="104">
        <f>I419+I420</f>
        <v>0</v>
      </c>
    </row>
    <row r="422" spans="1:9" ht="15.75" x14ac:dyDescent="0.25">
      <c r="A422" s="99"/>
      <c r="B422" s="100" t="s">
        <v>325</v>
      </c>
      <c r="C422" s="101"/>
      <c r="D422" s="102"/>
      <c r="E422" s="102"/>
      <c r="F422" s="103"/>
      <c r="G422" s="104"/>
      <c r="H422" s="103"/>
      <c r="I422" s="105">
        <f>I421*C422</f>
        <v>0</v>
      </c>
    </row>
    <row r="423" spans="1:9" ht="15.75" x14ac:dyDescent="0.25">
      <c r="A423" s="99"/>
      <c r="B423" s="106" t="s">
        <v>323</v>
      </c>
      <c r="C423" s="107"/>
      <c r="D423" s="102"/>
      <c r="E423" s="102"/>
      <c r="F423" s="103"/>
      <c r="G423" s="104"/>
      <c r="H423" s="103"/>
      <c r="I423" s="104">
        <f>I421+I422</f>
        <v>0</v>
      </c>
    </row>
    <row r="424" spans="1:9" ht="15.75" x14ac:dyDescent="0.25">
      <c r="A424" s="99"/>
      <c r="B424" s="100" t="s">
        <v>326</v>
      </c>
      <c r="C424" s="101"/>
      <c r="D424" s="108"/>
      <c r="E424" s="108"/>
      <c r="F424" s="109"/>
      <c r="G424" s="108"/>
      <c r="H424" s="109"/>
      <c r="I424" s="105">
        <f>I423*C424</f>
        <v>0</v>
      </c>
    </row>
    <row r="425" spans="1:9" ht="16.5" customHeight="1" x14ac:dyDescent="0.25">
      <c r="A425" s="99"/>
      <c r="B425" s="106" t="s">
        <v>323</v>
      </c>
      <c r="C425" s="110"/>
      <c r="D425" s="111"/>
      <c r="E425" s="108"/>
      <c r="F425" s="109"/>
      <c r="G425" s="108"/>
      <c r="H425" s="103"/>
      <c r="I425" s="112">
        <f>I423+I424</f>
        <v>0</v>
      </c>
    </row>
    <row r="426" spans="1:9" ht="12.75" customHeight="1" x14ac:dyDescent="0.25">
      <c r="A426" s="113"/>
      <c r="B426" s="114"/>
      <c r="C426" s="115"/>
      <c r="D426" s="115"/>
      <c r="E426" s="115"/>
      <c r="F426" s="115"/>
      <c r="G426" s="115"/>
      <c r="H426" s="115"/>
      <c r="I426" s="116"/>
    </row>
    <row r="427" spans="1:9" x14ac:dyDescent="0.25">
      <c r="A427" s="113"/>
      <c r="B427" s="117"/>
      <c r="C427" s="117"/>
      <c r="D427" s="117"/>
      <c r="E427" s="117"/>
      <c r="F427" s="118"/>
      <c r="G427" s="117"/>
      <c r="H427" s="119"/>
      <c r="I427" s="116"/>
    </row>
    <row r="428" spans="1:9" x14ac:dyDescent="0.25">
      <c r="A428" s="113"/>
      <c r="B428" s="106"/>
      <c r="C428" s="120"/>
      <c r="D428" s="121"/>
      <c r="E428" s="121"/>
      <c r="F428" s="122"/>
      <c r="G428" s="121"/>
      <c r="H428" s="122"/>
      <c r="I428" s="123"/>
    </row>
    <row r="429" spans="1:9" x14ac:dyDescent="0.25">
      <c r="A429" s="113"/>
      <c r="B429" s="106"/>
      <c r="C429" s="106"/>
      <c r="D429" s="106"/>
      <c r="E429" s="106"/>
      <c r="F429" s="124"/>
      <c r="G429" s="125"/>
      <c r="H429" s="126"/>
      <c r="I429" s="127"/>
    </row>
    <row r="430" spans="1:9" x14ac:dyDescent="0.25">
      <c r="A430" s="113"/>
      <c r="B430" s="106"/>
      <c r="C430" s="106"/>
      <c r="D430" s="106"/>
      <c r="E430" s="106"/>
      <c r="F430" s="126"/>
      <c r="G430" s="106"/>
      <c r="H430" s="126"/>
      <c r="I430" s="128"/>
    </row>
    <row r="431" spans="1:9" x14ac:dyDescent="0.25">
      <c r="A431" s="129"/>
      <c r="B431" s="130"/>
      <c r="C431" s="130"/>
      <c r="D431" s="130"/>
      <c r="E431" s="130"/>
      <c r="F431" s="131"/>
      <c r="G431" s="130"/>
      <c r="H431" s="131"/>
      <c r="I431" s="132"/>
    </row>
    <row r="432" spans="1:9" x14ac:dyDescent="0.25">
      <c r="A432" s="113"/>
      <c r="B432" s="106"/>
      <c r="C432" s="106"/>
      <c r="D432" s="106"/>
      <c r="E432" s="106"/>
      <c r="F432" s="131"/>
      <c r="G432" s="130"/>
      <c r="H432" s="126"/>
      <c r="I432" s="104"/>
    </row>
    <row r="433" spans="1:9" x14ac:dyDescent="0.25">
      <c r="A433" s="113"/>
      <c r="B433" s="106"/>
      <c r="C433" s="106"/>
      <c r="D433" s="106"/>
      <c r="E433" s="106"/>
      <c r="F433" s="126"/>
      <c r="G433" s="106"/>
      <c r="H433" s="126"/>
      <c r="I433" s="133"/>
    </row>
    <row r="434" spans="1:9" x14ac:dyDescent="0.25">
      <c r="A434" s="113"/>
      <c r="B434" s="106"/>
      <c r="C434" s="106"/>
      <c r="D434" s="106"/>
      <c r="E434" s="106"/>
      <c r="F434" s="126"/>
      <c r="G434" s="106"/>
      <c r="H434" s="126"/>
      <c r="I434" s="134"/>
    </row>
    <row r="435" spans="1:9" x14ac:dyDescent="0.25">
      <c r="A435" s="113"/>
      <c r="B435" s="106"/>
      <c r="C435" s="106"/>
      <c r="D435" s="106"/>
      <c r="E435" s="106"/>
      <c r="F435" s="126"/>
      <c r="G435" s="106"/>
      <c r="H435" s="126"/>
      <c r="I435" s="132"/>
    </row>
    <row r="436" spans="1:9" x14ac:dyDescent="0.25">
      <c r="A436" s="113"/>
      <c r="B436" s="106"/>
      <c r="C436" s="106"/>
      <c r="D436" s="106"/>
      <c r="E436" s="106"/>
      <c r="F436" s="126"/>
      <c r="G436" s="106"/>
      <c r="H436" s="126"/>
      <c r="I436" s="135"/>
    </row>
    <row r="437" spans="1:9" x14ac:dyDescent="0.25">
      <c r="A437" s="113"/>
      <c r="B437" s="106"/>
      <c r="C437" s="106"/>
      <c r="D437" s="106"/>
      <c r="E437" s="125"/>
      <c r="F437" s="124"/>
      <c r="G437" s="125"/>
      <c r="H437" s="124"/>
      <c r="I437" s="132"/>
    </row>
    <row r="438" spans="1:9" x14ac:dyDescent="0.25">
      <c r="A438" s="113"/>
      <c r="B438" s="106"/>
      <c r="C438" s="106"/>
      <c r="D438" s="106"/>
      <c r="E438" s="106"/>
      <c r="F438" s="158"/>
      <c r="G438" s="158"/>
      <c r="H438" s="126"/>
      <c r="I438" s="127"/>
    </row>
    <row r="439" spans="1:9" x14ac:dyDescent="0.25">
      <c r="A439" s="113"/>
      <c r="B439" s="106"/>
      <c r="C439" s="106"/>
      <c r="D439" s="106"/>
      <c r="E439" s="106"/>
      <c r="F439" s="126"/>
      <c r="G439" s="106"/>
      <c r="H439" s="126"/>
      <c r="I439" s="135"/>
    </row>
    <row r="440" spans="1:9" x14ac:dyDescent="0.25">
      <c r="A440" s="113"/>
      <c r="B440" s="106"/>
      <c r="C440" s="106"/>
      <c r="D440" s="106"/>
      <c r="E440" s="106"/>
      <c r="F440" s="126"/>
      <c r="G440" s="106"/>
      <c r="H440" s="126"/>
      <c r="I440" s="135"/>
    </row>
    <row r="441" spans="1:9" x14ac:dyDescent="0.25">
      <c r="A441" s="113"/>
      <c r="B441" s="106"/>
      <c r="C441" s="106"/>
      <c r="D441" s="106"/>
      <c r="E441" s="106"/>
      <c r="F441" s="126"/>
      <c r="G441" s="106"/>
      <c r="H441" s="126"/>
      <c r="I441" s="135"/>
    </row>
    <row r="442" spans="1:9" x14ac:dyDescent="0.25">
      <c r="A442" s="113"/>
      <c r="B442" s="136"/>
      <c r="C442" s="136"/>
      <c r="D442" s="136"/>
      <c r="E442" s="136"/>
      <c r="F442" s="137"/>
      <c r="G442" s="136"/>
      <c r="H442" s="137"/>
      <c r="I442" s="138"/>
    </row>
    <row r="443" spans="1:9" x14ac:dyDescent="0.25">
      <c r="A443" s="113"/>
      <c r="B443" s="135"/>
      <c r="C443" s="135"/>
      <c r="D443" s="135"/>
      <c r="E443" s="135"/>
      <c r="F443" s="139"/>
      <c r="G443" s="135"/>
      <c r="H443" s="139"/>
      <c r="I443" s="135"/>
    </row>
    <row r="444" spans="1:9" x14ac:dyDescent="0.25">
      <c r="A444" s="113"/>
      <c r="B444" s="135"/>
      <c r="C444" s="135"/>
      <c r="D444" s="135"/>
      <c r="E444" s="135"/>
      <c r="F444" s="139"/>
      <c r="G444" s="135"/>
      <c r="H444" s="139"/>
      <c r="I444" s="135"/>
    </row>
    <row r="445" spans="1:9" x14ac:dyDescent="0.25">
      <c r="A445" s="113"/>
      <c r="B445" s="135"/>
      <c r="C445" s="135"/>
      <c r="D445" s="135"/>
      <c r="E445" s="135"/>
      <c r="F445" s="139"/>
      <c r="G445" s="135"/>
      <c r="H445" s="139"/>
      <c r="I445" s="135"/>
    </row>
    <row r="446" spans="1:9" x14ac:dyDescent="0.25">
      <c r="A446" s="113"/>
      <c r="B446" s="135"/>
      <c r="C446" s="135"/>
      <c r="D446" s="135"/>
      <c r="E446" s="135"/>
      <c r="F446" s="139"/>
      <c r="G446" s="135"/>
      <c r="H446" s="139"/>
      <c r="I446" s="132"/>
    </row>
    <row r="447" spans="1:9" x14ac:dyDescent="0.25">
      <c r="A447" s="113"/>
      <c r="B447" s="135"/>
      <c r="C447" s="135"/>
      <c r="D447" s="135"/>
      <c r="E447" s="135"/>
      <c r="F447" s="139"/>
      <c r="G447" s="135"/>
      <c r="H447" s="139"/>
      <c r="I447" s="135"/>
    </row>
    <row r="448" spans="1:9" x14ac:dyDescent="0.25">
      <c r="A448" s="113"/>
      <c r="B448" s="135"/>
      <c r="C448" s="135"/>
      <c r="D448" s="135"/>
      <c r="E448" s="135"/>
      <c r="F448" s="139"/>
      <c r="G448" s="135"/>
      <c r="H448" s="139"/>
      <c r="I448" s="135"/>
    </row>
    <row r="449" spans="1:9" x14ac:dyDescent="0.25">
      <c r="A449" s="113"/>
      <c r="B449" s="135"/>
      <c r="C449" s="135"/>
      <c r="D449" s="135"/>
      <c r="E449" s="135"/>
      <c r="F449" s="139"/>
      <c r="G449" s="135"/>
      <c r="H449" s="139"/>
      <c r="I449" s="135"/>
    </row>
    <row r="450" spans="1:9" x14ac:dyDescent="0.25">
      <c r="A450" s="113"/>
      <c r="B450" s="135"/>
      <c r="C450" s="135"/>
      <c r="D450" s="135"/>
      <c r="E450" s="135"/>
      <c r="F450" s="139"/>
      <c r="G450" s="135"/>
      <c r="H450" s="139"/>
      <c r="I450" s="135"/>
    </row>
    <row r="451" spans="1:9" x14ac:dyDescent="0.25">
      <c r="A451" s="113"/>
      <c r="B451" s="135"/>
      <c r="C451" s="135"/>
      <c r="D451" s="135"/>
      <c r="E451" s="135"/>
      <c r="F451" s="139"/>
      <c r="G451" s="135"/>
      <c r="H451" s="139"/>
      <c r="I451" s="135"/>
    </row>
    <row r="452" spans="1:9" x14ac:dyDescent="0.25">
      <c r="A452" s="113"/>
      <c r="B452" s="135"/>
      <c r="C452" s="135"/>
      <c r="D452" s="135"/>
      <c r="E452" s="135"/>
      <c r="F452" s="139"/>
      <c r="G452" s="135"/>
      <c r="H452" s="139"/>
      <c r="I452" s="135"/>
    </row>
    <row r="453" spans="1:9" x14ac:dyDescent="0.25">
      <c r="A453" s="113"/>
      <c r="B453" s="135"/>
      <c r="C453" s="135"/>
      <c r="D453" s="135"/>
      <c r="E453" s="135"/>
      <c r="F453" s="139"/>
      <c r="G453" s="135"/>
      <c r="H453" s="139"/>
      <c r="I453" s="135"/>
    </row>
    <row r="454" spans="1:9" x14ac:dyDescent="0.25">
      <c r="A454" s="113"/>
      <c r="B454" s="135"/>
      <c r="C454" s="135"/>
      <c r="D454" s="135"/>
      <c r="E454" s="135"/>
      <c r="F454" s="139"/>
      <c r="G454" s="135"/>
      <c r="H454" s="139"/>
      <c r="I454" s="135"/>
    </row>
    <row r="455" spans="1:9" x14ac:dyDescent="0.25">
      <c r="A455" s="113"/>
      <c r="B455" s="135"/>
      <c r="C455" s="135"/>
      <c r="D455" s="135"/>
      <c r="E455" s="135"/>
      <c r="F455" s="139"/>
      <c r="G455" s="135"/>
      <c r="H455" s="139"/>
      <c r="I455" s="135"/>
    </row>
    <row r="456" spans="1:9" x14ac:dyDescent="0.25">
      <c r="A456" s="113"/>
      <c r="B456" s="135"/>
      <c r="C456" s="135"/>
      <c r="D456" s="135"/>
      <c r="E456" s="135"/>
      <c r="F456" s="139"/>
      <c r="G456" s="135"/>
      <c r="H456" s="139"/>
      <c r="I456" s="135"/>
    </row>
    <row r="457" spans="1:9" x14ac:dyDescent="0.25">
      <c r="A457" s="113"/>
      <c r="B457" s="135"/>
      <c r="C457" s="135"/>
      <c r="D457" s="135"/>
      <c r="E457" s="135"/>
      <c r="F457" s="139"/>
      <c r="G457" s="135"/>
      <c r="H457" s="139"/>
      <c r="I457" s="135"/>
    </row>
    <row r="458" spans="1:9" x14ac:dyDescent="0.25">
      <c r="A458" s="113"/>
      <c r="B458" s="135"/>
      <c r="C458" s="135"/>
      <c r="D458" s="135"/>
      <c r="E458" s="135"/>
      <c r="F458" s="139"/>
      <c r="G458" s="135"/>
      <c r="H458" s="139"/>
      <c r="I458" s="135"/>
    </row>
    <row r="459" spans="1:9" x14ac:dyDescent="0.25">
      <c r="A459" s="113"/>
      <c r="B459" s="135"/>
      <c r="C459" s="135"/>
      <c r="D459" s="135"/>
      <c r="E459" s="135"/>
      <c r="F459" s="139"/>
      <c r="G459" s="135"/>
      <c r="H459" s="139"/>
      <c r="I459" s="135"/>
    </row>
    <row r="460" spans="1:9" x14ac:dyDescent="0.25">
      <c r="A460" s="113"/>
      <c r="B460" s="135"/>
      <c r="C460" s="135"/>
      <c r="D460" s="135"/>
      <c r="E460" s="135"/>
      <c r="F460" s="139"/>
      <c r="G460" s="135"/>
      <c r="H460" s="139"/>
      <c r="I460" s="135"/>
    </row>
    <row r="461" spans="1:9" x14ac:dyDescent="0.25">
      <c r="A461" s="113"/>
      <c r="B461" s="135"/>
      <c r="C461" s="135"/>
      <c r="D461" s="135"/>
      <c r="E461" s="135"/>
      <c r="F461" s="139"/>
      <c r="G461" s="135"/>
      <c r="H461" s="139"/>
      <c r="I461" s="135"/>
    </row>
    <row r="462" spans="1:9" x14ac:dyDescent="0.25">
      <c r="A462" s="113"/>
      <c r="B462" s="135"/>
      <c r="C462" s="135"/>
      <c r="D462" s="135"/>
      <c r="E462" s="135"/>
      <c r="F462" s="139"/>
      <c r="G462" s="135"/>
      <c r="H462" s="139"/>
      <c r="I462" s="135"/>
    </row>
    <row r="463" spans="1:9" x14ac:dyDescent="0.25">
      <c r="A463" s="113"/>
      <c r="B463" s="135"/>
      <c r="C463" s="135"/>
      <c r="D463" s="135"/>
      <c r="E463" s="135"/>
      <c r="F463" s="139"/>
      <c r="G463" s="135"/>
      <c r="H463" s="139"/>
      <c r="I463" s="135"/>
    </row>
    <row r="464" spans="1:9" x14ac:dyDescent="0.25">
      <c r="A464" s="113"/>
      <c r="B464" s="135"/>
      <c r="C464" s="135"/>
      <c r="D464" s="135"/>
      <c r="E464" s="135"/>
      <c r="F464" s="139"/>
      <c r="G464" s="135"/>
      <c r="H464" s="139"/>
      <c r="I464" s="135"/>
    </row>
    <row r="465" spans="1:9" x14ac:dyDescent="0.25">
      <c r="A465" s="113"/>
      <c r="B465" s="135"/>
      <c r="C465" s="135"/>
      <c r="D465" s="135"/>
      <c r="E465" s="135"/>
      <c r="F465" s="139"/>
      <c r="G465" s="135"/>
      <c r="H465" s="139"/>
      <c r="I465" s="135"/>
    </row>
    <row r="466" spans="1:9" x14ac:dyDescent="0.25">
      <c r="A466" s="113"/>
      <c r="B466" s="135"/>
      <c r="C466" s="135"/>
      <c r="D466" s="135"/>
      <c r="E466" s="135"/>
      <c r="F466" s="139"/>
      <c r="G466" s="135"/>
      <c r="H466" s="139"/>
      <c r="I466" s="135"/>
    </row>
    <row r="467" spans="1:9" x14ac:dyDescent="0.25">
      <c r="A467" s="113"/>
      <c r="B467" s="135"/>
      <c r="C467" s="135"/>
      <c r="D467" s="135"/>
      <c r="E467" s="135"/>
      <c r="F467" s="139"/>
      <c r="G467" s="135"/>
      <c r="H467" s="139"/>
      <c r="I467" s="135"/>
    </row>
    <row r="468" spans="1:9" x14ac:dyDescent="0.25">
      <c r="A468" s="113"/>
      <c r="B468" s="135"/>
      <c r="C468" s="135"/>
      <c r="D468" s="135"/>
      <c r="E468" s="135"/>
      <c r="F468" s="139"/>
      <c r="G468" s="135"/>
      <c r="H468" s="139"/>
      <c r="I468" s="135"/>
    </row>
    <row r="469" spans="1:9" x14ac:dyDescent="0.25">
      <c r="A469" s="113"/>
      <c r="B469" s="135"/>
      <c r="C469" s="135"/>
      <c r="D469" s="135"/>
      <c r="E469" s="135"/>
      <c r="F469" s="139"/>
      <c r="G469" s="135"/>
      <c r="H469" s="139"/>
      <c r="I469" s="135"/>
    </row>
    <row r="470" spans="1:9" x14ac:dyDescent="0.25">
      <c r="A470" s="113"/>
      <c r="B470" s="135"/>
      <c r="C470" s="135"/>
      <c r="D470" s="135"/>
      <c r="E470" s="135"/>
      <c r="F470" s="139"/>
      <c r="G470" s="135"/>
      <c r="H470" s="139"/>
      <c r="I470" s="135"/>
    </row>
    <row r="471" spans="1:9" x14ac:dyDescent="0.25">
      <c r="A471" s="113"/>
      <c r="B471" s="135"/>
      <c r="C471" s="135"/>
      <c r="D471" s="135"/>
      <c r="E471" s="135"/>
      <c r="F471" s="139"/>
      <c r="G471" s="135"/>
      <c r="H471" s="139"/>
      <c r="I471" s="135"/>
    </row>
    <row r="472" spans="1:9" x14ac:dyDescent="0.25">
      <c r="A472" s="113"/>
      <c r="B472" s="135"/>
      <c r="C472" s="135"/>
      <c r="D472" s="135"/>
      <c r="E472" s="135"/>
      <c r="F472" s="139"/>
      <c r="G472" s="135"/>
      <c r="H472" s="139"/>
      <c r="I472" s="135"/>
    </row>
    <row r="473" spans="1:9" x14ac:dyDescent="0.25">
      <c r="A473" s="113"/>
      <c r="B473" s="135"/>
      <c r="C473" s="135"/>
      <c r="D473" s="135"/>
      <c r="E473" s="135"/>
      <c r="F473" s="139"/>
      <c r="G473" s="135"/>
      <c r="H473" s="139"/>
      <c r="I473" s="135"/>
    </row>
    <row r="474" spans="1:9" x14ac:dyDescent="0.25">
      <c r="A474" s="113"/>
      <c r="B474" s="135"/>
      <c r="C474" s="135"/>
      <c r="D474" s="135"/>
      <c r="E474" s="135"/>
      <c r="F474" s="139"/>
      <c r="G474" s="135"/>
      <c r="H474" s="139"/>
      <c r="I474" s="135"/>
    </row>
    <row r="475" spans="1:9" x14ac:dyDescent="0.25">
      <c r="A475" s="113"/>
      <c r="B475" s="135"/>
      <c r="C475" s="135"/>
      <c r="D475" s="135"/>
      <c r="E475" s="135"/>
      <c r="F475" s="139"/>
      <c r="G475" s="135"/>
      <c r="H475" s="139"/>
      <c r="I475" s="135"/>
    </row>
    <row r="476" spans="1:9" x14ac:dyDescent="0.25">
      <c r="A476" s="113"/>
      <c r="B476" s="135"/>
      <c r="C476" s="135"/>
      <c r="D476" s="135"/>
      <c r="E476" s="135"/>
      <c r="F476" s="139"/>
      <c r="G476" s="135"/>
      <c r="H476" s="139"/>
      <c r="I476" s="135"/>
    </row>
    <row r="477" spans="1:9" x14ac:dyDescent="0.25">
      <c r="A477" s="113"/>
      <c r="B477" s="135"/>
      <c r="C477" s="135"/>
      <c r="D477" s="135"/>
      <c r="E477" s="135"/>
      <c r="F477" s="139"/>
      <c r="G477" s="135"/>
      <c r="H477" s="139"/>
      <c r="I477" s="135"/>
    </row>
    <row r="478" spans="1:9" x14ac:dyDescent="0.25">
      <c r="A478" s="113"/>
      <c r="B478" s="135"/>
      <c r="C478" s="135"/>
      <c r="D478" s="135"/>
      <c r="E478" s="135"/>
      <c r="F478" s="139"/>
      <c r="G478" s="135"/>
      <c r="H478" s="139"/>
      <c r="I478" s="135"/>
    </row>
    <row r="479" spans="1:9" x14ac:dyDescent="0.25">
      <c r="A479" s="113"/>
      <c r="B479" s="135"/>
      <c r="C479" s="135"/>
      <c r="D479" s="135"/>
      <c r="E479" s="135"/>
      <c r="F479" s="139"/>
      <c r="G479" s="135"/>
      <c r="H479" s="139"/>
      <c r="I479" s="135"/>
    </row>
    <row r="480" spans="1:9" x14ac:dyDescent="0.25">
      <c r="A480" s="113"/>
      <c r="B480" s="135"/>
      <c r="C480" s="135"/>
      <c r="D480" s="135"/>
      <c r="E480" s="135"/>
      <c r="F480" s="139"/>
      <c r="G480" s="135"/>
      <c r="H480" s="139"/>
      <c r="I480" s="135"/>
    </row>
    <row r="481" spans="1:9" x14ac:dyDescent="0.25">
      <c r="A481" s="113"/>
      <c r="B481" s="135"/>
      <c r="C481" s="135"/>
      <c r="D481" s="135"/>
      <c r="E481" s="135"/>
      <c r="F481" s="139"/>
      <c r="G481" s="135"/>
      <c r="H481" s="139"/>
      <c r="I481" s="135"/>
    </row>
    <row r="482" spans="1:9" x14ac:dyDescent="0.25">
      <c r="A482" s="113"/>
      <c r="B482" s="135"/>
      <c r="C482" s="135"/>
      <c r="D482" s="135"/>
      <c r="E482" s="135"/>
      <c r="F482" s="139"/>
      <c r="G482" s="135"/>
      <c r="H482" s="139"/>
      <c r="I482" s="135"/>
    </row>
    <row r="483" spans="1:9" x14ac:dyDescent="0.25">
      <c r="A483" s="113"/>
      <c r="B483" s="135"/>
      <c r="C483" s="135"/>
      <c r="D483" s="135"/>
      <c r="E483" s="135"/>
      <c r="F483" s="139"/>
      <c r="G483" s="135"/>
      <c r="H483" s="139"/>
      <c r="I483" s="135"/>
    </row>
    <row r="484" spans="1:9" x14ac:dyDescent="0.25">
      <c r="A484" s="113"/>
      <c r="B484" s="135"/>
      <c r="C484" s="135"/>
      <c r="D484" s="135"/>
      <c r="E484" s="135"/>
      <c r="F484" s="139"/>
      <c r="G484" s="135"/>
      <c r="H484" s="139"/>
      <c r="I484" s="135"/>
    </row>
    <row r="485" spans="1:9" x14ac:dyDescent="0.25">
      <c r="A485" s="113"/>
      <c r="B485" s="135"/>
      <c r="C485" s="135"/>
      <c r="D485" s="135"/>
      <c r="E485" s="135"/>
      <c r="F485" s="139"/>
      <c r="G485" s="135"/>
      <c r="H485" s="139"/>
      <c r="I485" s="135"/>
    </row>
    <row r="486" spans="1:9" x14ac:dyDescent="0.25">
      <c r="A486" s="113"/>
      <c r="B486" s="135"/>
      <c r="C486" s="135"/>
      <c r="D486" s="135"/>
      <c r="E486" s="135"/>
      <c r="F486" s="139"/>
      <c r="G486" s="135"/>
      <c r="H486" s="139"/>
      <c r="I486" s="135"/>
    </row>
    <row r="487" spans="1:9" x14ac:dyDescent="0.25">
      <c r="A487" s="113"/>
      <c r="B487" s="135"/>
      <c r="C487" s="135"/>
      <c r="D487" s="135"/>
      <c r="E487" s="135"/>
      <c r="F487" s="139"/>
      <c r="G487" s="135"/>
      <c r="H487" s="139"/>
      <c r="I487" s="135"/>
    </row>
    <row r="488" spans="1:9" x14ac:dyDescent="0.25">
      <c r="A488" s="113"/>
      <c r="B488" s="135"/>
      <c r="C488" s="135"/>
      <c r="D488" s="135"/>
      <c r="E488" s="135"/>
      <c r="F488" s="139"/>
      <c r="G488" s="135"/>
      <c r="H488" s="139"/>
      <c r="I488" s="135"/>
    </row>
    <row r="489" spans="1:9" x14ac:dyDescent="0.25">
      <c r="A489" s="113"/>
      <c r="B489" s="135"/>
      <c r="C489" s="135"/>
      <c r="D489" s="135"/>
      <c r="E489" s="135"/>
      <c r="F489" s="139"/>
      <c r="G489" s="135"/>
      <c r="H489" s="139"/>
      <c r="I489" s="135"/>
    </row>
    <row r="490" spans="1:9" x14ac:dyDescent="0.25">
      <c r="A490" s="113"/>
      <c r="B490" s="135"/>
      <c r="C490" s="135"/>
      <c r="D490" s="135"/>
      <c r="E490" s="135"/>
      <c r="F490" s="139"/>
      <c r="G490" s="135"/>
      <c r="H490" s="139"/>
      <c r="I490" s="135"/>
    </row>
    <row r="491" spans="1:9" x14ac:dyDescent="0.25">
      <c r="A491" s="113"/>
      <c r="B491" s="135"/>
      <c r="C491" s="135"/>
      <c r="D491" s="135"/>
      <c r="E491" s="135"/>
      <c r="F491" s="139"/>
      <c r="G491" s="135"/>
      <c r="H491" s="139"/>
      <c r="I491" s="135"/>
    </row>
    <row r="492" spans="1:9" x14ac:dyDescent="0.25">
      <c r="A492" s="113"/>
      <c r="B492" s="135"/>
      <c r="C492" s="135"/>
      <c r="D492" s="135"/>
      <c r="E492" s="135"/>
      <c r="F492" s="139"/>
      <c r="G492" s="135"/>
      <c r="H492" s="139"/>
      <c r="I492" s="135"/>
    </row>
    <row r="493" spans="1:9" x14ac:dyDescent="0.25">
      <c r="A493" s="113"/>
      <c r="B493" s="135"/>
      <c r="C493" s="135"/>
      <c r="D493" s="135"/>
      <c r="E493" s="135"/>
      <c r="F493" s="139"/>
      <c r="G493" s="135"/>
      <c r="H493" s="139"/>
      <c r="I493" s="135"/>
    </row>
    <row r="494" spans="1:9" x14ac:dyDescent="0.25">
      <c r="A494" s="113"/>
      <c r="B494" s="135"/>
      <c r="C494" s="135"/>
      <c r="D494" s="135"/>
      <c r="E494" s="135"/>
      <c r="F494" s="139"/>
      <c r="G494" s="135"/>
      <c r="H494" s="139"/>
      <c r="I494" s="135"/>
    </row>
    <row r="495" spans="1:9" x14ac:dyDescent="0.25">
      <c r="A495" s="113"/>
      <c r="B495" s="135"/>
      <c r="C495" s="135"/>
      <c r="D495" s="135"/>
      <c r="E495" s="135"/>
      <c r="F495" s="139"/>
      <c r="G495" s="135"/>
      <c r="H495" s="139"/>
      <c r="I495" s="135"/>
    </row>
    <row r="496" spans="1:9" x14ac:dyDescent="0.25">
      <c r="A496" s="113"/>
      <c r="B496" s="135"/>
      <c r="C496" s="135"/>
      <c r="D496" s="135"/>
      <c r="E496" s="135"/>
      <c r="F496" s="139"/>
      <c r="G496" s="135"/>
      <c r="H496" s="139"/>
      <c r="I496" s="135"/>
    </row>
    <row r="497" spans="1:9" x14ac:dyDescent="0.25">
      <c r="A497" s="113"/>
      <c r="B497" s="135"/>
      <c r="C497" s="135"/>
      <c r="D497" s="135"/>
      <c r="E497" s="135"/>
      <c r="F497" s="139"/>
      <c r="G497" s="135"/>
      <c r="H497" s="139"/>
      <c r="I497" s="135"/>
    </row>
    <row r="498" spans="1:9" x14ac:dyDescent="0.25">
      <c r="A498" s="113"/>
      <c r="B498" s="135"/>
      <c r="C498" s="135"/>
      <c r="D498" s="135"/>
      <c r="E498" s="135"/>
      <c r="F498" s="139"/>
      <c r="G498" s="135"/>
      <c r="H498" s="139"/>
      <c r="I498" s="135"/>
    </row>
    <row r="499" spans="1:9" x14ac:dyDescent="0.25">
      <c r="A499" s="113"/>
      <c r="B499" s="135"/>
      <c r="C499" s="135"/>
      <c r="D499" s="135"/>
      <c r="E499" s="135"/>
      <c r="F499" s="139"/>
      <c r="G499" s="135"/>
      <c r="H499" s="139"/>
      <c r="I499" s="135"/>
    </row>
    <row r="500" spans="1:9" x14ac:dyDescent="0.25">
      <c r="A500" s="113"/>
      <c r="B500" s="135"/>
      <c r="C500" s="135"/>
      <c r="D500" s="135"/>
      <c r="E500" s="135"/>
      <c r="F500" s="139"/>
      <c r="G500" s="135"/>
      <c r="H500" s="139"/>
      <c r="I500" s="135"/>
    </row>
    <row r="501" spans="1:9" x14ac:dyDescent="0.25">
      <c r="A501" s="113"/>
      <c r="B501" s="135"/>
      <c r="C501" s="135"/>
      <c r="D501" s="135"/>
      <c r="E501" s="135"/>
      <c r="F501" s="139"/>
      <c r="G501" s="135"/>
      <c r="H501" s="139"/>
      <c r="I501" s="135"/>
    </row>
    <row r="502" spans="1:9" x14ac:dyDescent="0.25">
      <c r="A502" s="113"/>
      <c r="B502" s="135"/>
      <c r="C502" s="135"/>
      <c r="D502" s="135"/>
      <c r="E502" s="135"/>
      <c r="F502" s="139"/>
      <c r="G502" s="135"/>
      <c r="H502" s="139"/>
      <c r="I502" s="135"/>
    </row>
    <row r="503" spans="1:9" x14ac:dyDescent="0.25">
      <c r="A503" s="113"/>
      <c r="B503" s="135"/>
      <c r="C503" s="135"/>
      <c r="D503" s="135"/>
      <c r="E503" s="135"/>
      <c r="F503" s="139"/>
      <c r="G503" s="135"/>
      <c r="H503" s="139"/>
      <c r="I503" s="135"/>
    </row>
    <row r="504" spans="1:9" x14ac:dyDescent="0.25">
      <c r="A504" s="113"/>
      <c r="B504" s="135"/>
      <c r="C504" s="135"/>
      <c r="D504" s="135"/>
      <c r="E504" s="135"/>
      <c r="F504" s="139"/>
      <c r="G504" s="135"/>
      <c r="H504" s="139"/>
      <c r="I504" s="135"/>
    </row>
    <row r="505" spans="1:9" x14ac:dyDescent="0.25">
      <c r="A505" s="113"/>
      <c r="B505" s="135"/>
      <c r="C505" s="135"/>
      <c r="D505" s="135"/>
      <c r="E505" s="135"/>
      <c r="F505" s="139"/>
      <c r="G505" s="135"/>
      <c r="H505" s="139"/>
      <c r="I505" s="135"/>
    </row>
    <row r="506" spans="1:9" x14ac:dyDescent="0.25">
      <c r="A506" s="113"/>
      <c r="B506" s="135"/>
      <c r="C506" s="135"/>
      <c r="D506" s="135"/>
      <c r="E506" s="135"/>
      <c r="F506" s="139"/>
      <c r="G506" s="135"/>
      <c r="H506" s="139"/>
      <c r="I506" s="135"/>
    </row>
    <row r="507" spans="1:9" x14ac:dyDescent="0.25">
      <c r="A507" s="113"/>
      <c r="B507" s="135"/>
      <c r="C507" s="135"/>
      <c r="D507" s="135"/>
      <c r="E507" s="135"/>
      <c r="F507" s="139"/>
      <c r="G507" s="135"/>
      <c r="H507" s="139"/>
      <c r="I507" s="135"/>
    </row>
    <row r="508" spans="1:9" x14ac:dyDescent="0.25">
      <c r="A508" s="113"/>
      <c r="B508" s="135"/>
      <c r="C508" s="135"/>
      <c r="D508" s="135"/>
      <c r="E508" s="135"/>
      <c r="F508" s="139"/>
      <c r="G508" s="135"/>
      <c r="H508" s="139"/>
      <c r="I508" s="135"/>
    </row>
    <row r="509" spans="1:9" x14ac:dyDescent="0.25">
      <c r="A509" s="113"/>
      <c r="B509" s="135"/>
      <c r="C509" s="135"/>
      <c r="D509" s="135"/>
      <c r="E509" s="135"/>
      <c r="F509" s="139"/>
      <c r="G509" s="135"/>
      <c r="H509" s="139"/>
      <c r="I509" s="135"/>
    </row>
    <row r="510" spans="1:9" x14ac:dyDescent="0.25">
      <c r="A510" s="113"/>
      <c r="B510" s="135"/>
      <c r="C510" s="135"/>
      <c r="D510" s="135"/>
      <c r="E510" s="135"/>
      <c r="F510" s="139"/>
      <c r="G510" s="135"/>
      <c r="H510" s="139"/>
      <c r="I510" s="135"/>
    </row>
    <row r="511" spans="1:9" x14ac:dyDescent="0.25">
      <c r="A511" s="113"/>
      <c r="B511" s="135"/>
      <c r="C511" s="135"/>
      <c r="D511" s="135"/>
      <c r="E511" s="135"/>
      <c r="F511" s="139"/>
      <c r="G511" s="135"/>
      <c r="H511" s="139"/>
      <c r="I511" s="135"/>
    </row>
    <row r="512" spans="1:9" x14ac:dyDescent="0.25">
      <c r="A512" s="113"/>
      <c r="B512" s="135"/>
      <c r="C512" s="135"/>
      <c r="D512" s="135"/>
      <c r="E512" s="135"/>
      <c r="F512" s="139"/>
      <c r="G512" s="135"/>
      <c r="H512" s="139"/>
      <c r="I512" s="135"/>
    </row>
    <row r="513" spans="1:9" x14ac:dyDescent="0.25">
      <c r="A513" s="113"/>
      <c r="B513" s="135"/>
      <c r="C513" s="135"/>
      <c r="D513" s="135"/>
      <c r="E513" s="135"/>
      <c r="F513" s="139"/>
      <c r="G513" s="135"/>
      <c r="H513" s="139"/>
      <c r="I513" s="135"/>
    </row>
    <row r="514" spans="1:9" x14ac:dyDescent="0.25">
      <c r="A514" s="113"/>
      <c r="B514" s="135"/>
      <c r="C514" s="135"/>
      <c r="D514" s="135"/>
      <c r="E514" s="135"/>
      <c r="F514" s="139"/>
      <c r="G514" s="135"/>
      <c r="H514" s="139"/>
      <c r="I514" s="135"/>
    </row>
    <row r="515" spans="1:9" x14ac:dyDescent="0.25">
      <c r="A515" s="113"/>
      <c r="B515" s="135"/>
      <c r="C515" s="135"/>
      <c r="D515" s="135"/>
      <c r="E515" s="135"/>
      <c r="F515" s="139"/>
      <c r="G515" s="135"/>
      <c r="H515" s="139"/>
      <c r="I515" s="135"/>
    </row>
    <row r="516" spans="1:9" x14ac:dyDescent="0.25">
      <c r="A516" s="113"/>
      <c r="B516" s="135"/>
      <c r="C516" s="135"/>
      <c r="D516" s="135"/>
      <c r="E516" s="135"/>
      <c r="F516" s="139"/>
      <c r="G516" s="135"/>
      <c r="H516" s="139"/>
      <c r="I516" s="135"/>
    </row>
    <row r="517" spans="1:9" x14ac:dyDescent="0.25">
      <c r="A517" s="113"/>
      <c r="B517" s="135"/>
      <c r="C517" s="135"/>
      <c r="D517" s="135"/>
      <c r="E517" s="135"/>
      <c r="F517" s="139"/>
      <c r="G517" s="135"/>
      <c r="H517" s="139"/>
      <c r="I517" s="135"/>
    </row>
    <row r="518" spans="1:9" x14ac:dyDescent="0.25">
      <c r="A518" s="113"/>
      <c r="B518" s="135"/>
      <c r="C518" s="135"/>
      <c r="D518" s="135"/>
      <c r="E518" s="135"/>
      <c r="F518" s="139"/>
      <c r="G518" s="135"/>
      <c r="H518" s="139"/>
      <c r="I518" s="135"/>
    </row>
    <row r="519" spans="1:9" x14ac:dyDescent="0.25">
      <c r="A519" s="113"/>
      <c r="B519" s="135"/>
      <c r="C519" s="135"/>
      <c r="D519" s="135"/>
      <c r="E519" s="135"/>
      <c r="F519" s="139"/>
      <c r="G519" s="135"/>
      <c r="H519" s="139"/>
      <c r="I519" s="135"/>
    </row>
    <row r="520" spans="1:9" x14ac:dyDescent="0.25">
      <c r="A520" s="113"/>
      <c r="B520" s="135"/>
      <c r="C520" s="135"/>
      <c r="D520" s="135"/>
      <c r="E520" s="135"/>
      <c r="F520" s="139"/>
      <c r="G520" s="135"/>
      <c r="H520" s="139"/>
      <c r="I520" s="135"/>
    </row>
    <row r="521" spans="1:9" x14ac:dyDescent="0.25">
      <c r="A521" s="113"/>
      <c r="B521" s="135"/>
      <c r="C521" s="135"/>
      <c r="D521" s="135"/>
      <c r="E521" s="135"/>
      <c r="F521" s="139"/>
      <c r="G521" s="135"/>
      <c r="H521" s="139"/>
      <c r="I521" s="135"/>
    </row>
    <row r="522" spans="1:9" x14ac:dyDescent="0.25">
      <c r="A522" s="113"/>
      <c r="B522" s="135"/>
      <c r="C522" s="135"/>
      <c r="D522" s="135"/>
      <c r="E522" s="135"/>
      <c r="F522" s="139"/>
      <c r="G522" s="135"/>
      <c r="H522" s="139"/>
      <c r="I522" s="135"/>
    </row>
    <row r="523" spans="1:9" x14ac:dyDescent="0.25">
      <c r="A523" s="113"/>
      <c r="B523" s="135"/>
      <c r="C523" s="135"/>
      <c r="D523" s="135"/>
      <c r="E523" s="135"/>
      <c r="F523" s="139"/>
      <c r="G523" s="135"/>
      <c r="H523" s="139"/>
      <c r="I523" s="135"/>
    </row>
    <row r="524" spans="1:9" x14ac:dyDescent="0.25">
      <c r="A524" s="113"/>
      <c r="B524" s="135"/>
      <c r="C524" s="135"/>
      <c r="D524" s="135"/>
      <c r="E524" s="135"/>
      <c r="F524" s="139"/>
      <c r="G524" s="135"/>
      <c r="H524" s="139"/>
      <c r="I524" s="135"/>
    </row>
    <row r="525" spans="1:9" x14ac:dyDescent="0.25">
      <c r="A525" s="113"/>
      <c r="B525" s="135"/>
      <c r="C525" s="135"/>
      <c r="D525" s="135"/>
      <c r="E525" s="135"/>
      <c r="F525" s="139"/>
      <c r="G525" s="135"/>
      <c r="H525" s="139"/>
      <c r="I525" s="135"/>
    </row>
    <row r="526" spans="1:9" x14ac:dyDescent="0.25">
      <c r="A526" s="113"/>
      <c r="B526" s="135"/>
      <c r="C526" s="135"/>
      <c r="D526" s="135"/>
      <c r="E526" s="135"/>
      <c r="F526" s="139"/>
      <c r="G526" s="135"/>
      <c r="H526" s="139"/>
      <c r="I526" s="135"/>
    </row>
    <row r="527" spans="1:9" x14ac:dyDescent="0.25">
      <c r="A527" s="113"/>
      <c r="B527" s="135"/>
      <c r="C527" s="135"/>
      <c r="D527" s="135"/>
      <c r="E527" s="135"/>
      <c r="F527" s="139"/>
      <c r="G527" s="135"/>
      <c r="H527" s="139"/>
      <c r="I527" s="135"/>
    </row>
    <row r="528" spans="1:9" x14ac:dyDescent="0.25">
      <c r="A528" s="113"/>
      <c r="B528" s="135"/>
      <c r="C528" s="135"/>
      <c r="D528" s="135"/>
      <c r="E528" s="135"/>
      <c r="F528" s="139"/>
      <c r="G528" s="135"/>
      <c r="H528" s="139"/>
      <c r="I528" s="135"/>
    </row>
    <row r="529" spans="1:9" x14ac:dyDescent="0.25">
      <c r="A529" s="113"/>
      <c r="B529" s="135"/>
      <c r="C529" s="135"/>
      <c r="D529" s="135"/>
      <c r="E529" s="135"/>
      <c r="F529" s="139"/>
      <c r="G529" s="135"/>
      <c r="H529" s="139"/>
      <c r="I529" s="135"/>
    </row>
    <row r="530" spans="1:9" x14ac:dyDescent="0.25">
      <c r="A530" s="113"/>
      <c r="B530" s="135"/>
      <c r="C530" s="135"/>
      <c r="D530" s="135"/>
      <c r="E530" s="135"/>
      <c r="F530" s="139"/>
      <c r="G530" s="135"/>
      <c r="H530" s="139"/>
      <c r="I530" s="135"/>
    </row>
    <row r="531" spans="1:9" x14ac:dyDescent="0.25">
      <c r="A531" s="113"/>
      <c r="B531" s="135"/>
      <c r="C531" s="135"/>
      <c r="D531" s="135"/>
      <c r="E531" s="135"/>
      <c r="F531" s="139"/>
      <c r="G531" s="135"/>
      <c r="H531" s="139"/>
      <c r="I531" s="135"/>
    </row>
    <row r="532" spans="1:9" x14ac:dyDescent="0.25">
      <c r="A532" s="113"/>
      <c r="B532" s="135"/>
      <c r="C532" s="135"/>
      <c r="D532" s="135"/>
      <c r="E532" s="135"/>
      <c r="F532" s="139"/>
      <c r="G532" s="135"/>
      <c r="H532" s="139"/>
      <c r="I532" s="135"/>
    </row>
    <row r="533" spans="1:9" x14ac:dyDescent="0.25">
      <c r="A533" s="113"/>
      <c r="B533" s="135"/>
      <c r="C533" s="135"/>
      <c r="D533" s="135"/>
      <c r="E533" s="135"/>
      <c r="F533" s="139"/>
      <c r="G533" s="135"/>
      <c r="H533" s="139"/>
      <c r="I533" s="135"/>
    </row>
    <row r="534" spans="1:9" x14ac:dyDescent="0.25">
      <c r="A534" s="113"/>
      <c r="B534" s="135"/>
      <c r="C534" s="135"/>
      <c r="D534" s="135"/>
      <c r="E534" s="135"/>
      <c r="F534" s="139"/>
      <c r="G534" s="135"/>
      <c r="H534" s="139"/>
      <c r="I534" s="135"/>
    </row>
    <row r="535" spans="1:9" x14ac:dyDescent="0.25">
      <c r="A535" s="113"/>
      <c r="B535" s="135"/>
      <c r="C535" s="135"/>
      <c r="D535" s="135"/>
      <c r="E535" s="135"/>
      <c r="F535" s="139"/>
      <c r="G535" s="135"/>
      <c r="H535" s="139"/>
      <c r="I535" s="135"/>
    </row>
    <row r="536" spans="1:9" x14ac:dyDescent="0.25">
      <c r="A536" s="113"/>
      <c r="B536" s="135"/>
      <c r="C536" s="135"/>
      <c r="D536" s="135"/>
      <c r="E536" s="135"/>
      <c r="F536" s="139"/>
      <c r="G536" s="135"/>
      <c r="H536" s="139"/>
      <c r="I536" s="135"/>
    </row>
    <row r="537" spans="1:9" x14ac:dyDescent="0.25">
      <c r="A537" s="113"/>
      <c r="B537" s="135"/>
      <c r="C537" s="135"/>
      <c r="D537" s="135"/>
      <c r="E537" s="135"/>
      <c r="F537" s="139"/>
      <c r="G537" s="135"/>
      <c r="H537" s="139"/>
      <c r="I537" s="135"/>
    </row>
    <row r="538" spans="1:9" x14ac:dyDescent="0.25">
      <c r="A538" s="113"/>
      <c r="B538" s="135"/>
      <c r="C538" s="135"/>
      <c r="D538" s="135"/>
      <c r="E538" s="135"/>
      <c r="F538" s="139"/>
      <c r="G538" s="135"/>
      <c r="H538" s="139"/>
      <c r="I538" s="135"/>
    </row>
    <row r="539" spans="1:9" x14ac:dyDescent="0.25">
      <c r="A539" s="113"/>
      <c r="B539" s="135"/>
      <c r="C539" s="135"/>
      <c r="D539" s="135"/>
      <c r="E539" s="135"/>
      <c r="F539" s="139"/>
      <c r="G539" s="135"/>
      <c r="H539" s="139"/>
      <c r="I539" s="135"/>
    </row>
    <row r="540" spans="1:9" x14ac:dyDescent="0.25">
      <c r="A540" s="113"/>
      <c r="B540" s="135"/>
      <c r="C540" s="135"/>
      <c r="D540" s="135"/>
      <c r="E540" s="135"/>
      <c r="F540" s="139"/>
      <c r="G540" s="135"/>
      <c r="H540" s="139"/>
      <c r="I540" s="135"/>
    </row>
    <row r="541" spans="1:9" x14ac:dyDescent="0.25">
      <c r="A541" s="113"/>
      <c r="B541" s="135"/>
      <c r="C541" s="135"/>
      <c r="D541" s="135"/>
      <c r="E541" s="135"/>
      <c r="F541" s="139"/>
      <c r="G541" s="135"/>
      <c r="H541" s="139"/>
      <c r="I541" s="135"/>
    </row>
    <row r="542" spans="1:9" x14ac:dyDescent="0.25">
      <c r="A542" s="113"/>
      <c r="B542" s="135"/>
      <c r="C542" s="135"/>
      <c r="D542" s="135"/>
      <c r="E542" s="135"/>
      <c r="F542" s="139"/>
      <c r="G542" s="135"/>
      <c r="H542" s="139"/>
      <c r="I542" s="135"/>
    </row>
    <row r="543" spans="1:9" x14ac:dyDescent="0.25">
      <c r="A543" s="113"/>
      <c r="B543" s="135"/>
      <c r="C543" s="135"/>
      <c r="D543" s="135"/>
      <c r="E543" s="135"/>
      <c r="F543" s="139"/>
      <c r="G543" s="135"/>
      <c r="H543" s="139"/>
      <c r="I543" s="135"/>
    </row>
    <row r="544" spans="1:9" x14ac:dyDescent="0.25">
      <c r="A544" s="113"/>
      <c r="B544" s="135"/>
      <c r="C544" s="135"/>
      <c r="D544" s="135"/>
      <c r="E544" s="135"/>
      <c r="F544" s="139"/>
      <c r="G544" s="135"/>
      <c r="H544" s="139"/>
      <c r="I544" s="135"/>
    </row>
    <row r="545" spans="1:9" x14ac:dyDescent="0.25">
      <c r="A545" s="113"/>
      <c r="B545" s="135"/>
      <c r="C545" s="135"/>
      <c r="D545" s="135"/>
      <c r="E545" s="135"/>
      <c r="F545" s="139"/>
      <c r="G545" s="135"/>
      <c r="H545" s="139"/>
      <c r="I545" s="135"/>
    </row>
    <row r="546" spans="1:9" x14ac:dyDescent="0.25">
      <c r="A546" s="113"/>
      <c r="B546" s="135"/>
      <c r="C546" s="135"/>
      <c r="D546" s="135"/>
      <c r="E546" s="135"/>
      <c r="F546" s="139"/>
      <c r="G546" s="135"/>
      <c r="H546" s="139"/>
      <c r="I546" s="135"/>
    </row>
    <row r="547" spans="1:9" x14ac:dyDescent="0.25">
      <c r="A547" s="113"/>
      <c r="B547" s="135"/>
      <c r="C547" s="135"/>
      <c r="D547" s="135"/>
      <c r="E547" s="135"/>
      <c r="F547" s="139"/>
      <c r="G547" s="135"/>
      <c r="H547" s="139"/>
      <c r="I547" s="135"/>
    </row>
    <row r="548" spans="1:9" x14ac:dyDescent="0.25">
      <c r="A548" s="113"/>
      <c r="B548" s="135"/>
      <c r="C548" s="135"/>
      <c r="D548" s="135"/>
      <c r="E548" s="135"/>
      <c r="F548" s="139"/>
      <c r="G548" s="135"/>
      <c r="H548" s="139"/>
      <c r="I548" s="135"/>
    </row>
    <row r="549" spans="1:9" x14ac:dyDescent="0.25">
      <c r="A549" s="113"/>
      <c r="B549" s="135"/>
      <c r="C549" s="135"/>
      <c r="D549" s="135"/>
      <c r="E549" s="135"/>
      <c r="F549" s="139"/>
      <c r="G549" s="135"/>
      <c r="H549" s="139"/>
      <c r="I549" s="135"/>
    </row>
    <row r="550" spans="1:9" x14ac:dyDescent="0.25">
      <c r="A550" s="113"/>
      <c r="B550" s="135"/>
      <c r="C550" s="135"/>
      <c r="D550" s="135"/>
      <c r="E550" s="135"/>
      <c r="F550" s="139"/>
      <c r="G550" s="135"/>
      <c r="H550" s="139"/>
      <c r="I550" s="135"/>
    </row>
    <row r="551" spans="1:9" x14ac:dyDescent="0.25">
      <c r="A551" s="113"/>
      <c r="B551" s="135"/>
      <c r="C551" s="135"/>
      <c r="D551" s="135"/>
      <c r="E551" s="135"/>
      <c r="F551" s="139"/>
      <c r="G551" s="135"/>
      <c r="H551" s="139"/>
      <c r="I551" s="135"/>
    </row>
    <row r="552" spans="1:9" x14ac:dyDescent="0.25">
      <c r="A552" s="113"/>
      <c r="B552" s="135"/>
      <c r="C552" s="135"/>
      <c r="D552" s="135"/>
      <c r="E552" s="135"/>
      <c r="F552" s="139"/>
      <c r="G552" s="135"/>
      <c r="H552" s="139"/>
      <c r="I552" s="135"/>
    </row>
    <row r="553" spans="1:9" x14ac:dyDescent="0.25">
      <c r="A553" s="113"/>
      <c r="B553" s="135"/>
      <c r="C553" s="135"/>
      <c r="D553" s="135"/>
      <c r="E553" s="135"/>
      <c r="F553" s="139"/>
      <c r="G553" s="135"/>
      <c r="H553" s="139"/>
      <c r="I553" s="135"/>
    </row>
    <row r="554" spans="1:9" x14ac:dyDescent="0.25">
      <c r="A554" s="113"/>
      <c r="B554" s="135"/>
      <c r="C554" s="135"/>
      <c r="D554" s="135"/>
      <c r="E554" s="135"/>
      <c r="F554" s="139"/>
      <c r="G554" s="135"/>
      <c r="H554" s="139"/>
      <c r="I554" s="135"/>
    </row>
    <row r="555" spans="1:9" x14ac:dyDescent="0.25">
      <c r="A555" s="113"/>
      <c r="B555" s="135"/>
      <c r="C555" s="135"/>
      <c r="D555" s="135"/>
      <c r="E555" s="135"/>
      <c r="F555" s="139"/>
      <c r="G555" s="135"/>
      <c r="H555" s="139"/>
      <c r="I555" s="135"/>
    </row>
    <row r="556" spans="1:9" x14ac:dyDescent="0.25">
      <c r="A556" s="113"/>
      <c r="B556" s="135"/>
      <c r="C556" s="135"/>
      <c r="D556" s="135"/>
      <c r="E556" s="135"/>
      <c r="F556" s="139"/>
      <c r="G556" s="135"/>
      <c r="H556" s="139"/>
      <c r="I556" s="135"/>
    </row>
    <row r="557" spans="1:9" x14ac:dyDescent="0.25">
      <c r="A557" s="113"/>
      <c r="B557" s="135"/>
      <c r="C557" s="135"/>
      <c r="D557" s="135"/>
      <c r="E557" s="135"/>
      <c r="F557" s="139"/>
      <c r="G557" s="135"/>
      <c r="H557" s="139"/>
      <c r="I557" s="135"/>
    </row>
    <row r="558" spans="1:9" x14ac:dyDescent="0.25">
      <c r="A558" s="113"/>
      <c r="B558" s="135"/>
      <c r="C558" s="135"/>
      <c r="D558" s="135"/>
      <c r="E558" s="135"/>
      <c r="F558" s="139"/>
      <c r="G558" s="135"/>
      <c r="H558" s="139"/>
      <c r="I558" s="135"/>
    </row>
    <row r="559" spans="1:9" x14ac:dyDescent="0.25">
      <c r="A559" s="113"/>
      <c r="B559" s="135"/>
      <c r="C559" s="135"/>
      <c r="D559" s="135"/>
      <c r="E559" s="135"/>
      <c r="F559" s="139"/>
      <c r="G559" s="135"/>
      <c r="H559" s="139"/>
      <c r="I559" s="135"/>
    </row>
    <row r="560" spans="1:9" x14ac:dyDescent="0.25">
      <c r="A560" s="113"/>
      <c r="B560" s="135"/>
      <c r="C560" s="135"/>
      <c r="D560" s="135"/>
      <c r="E560" s="135"/>
      <c r="F560" s="139"/>
      <c r="G560" s="135"/>
      <c r="H560" s="139"/>
      <c r="I560" s="135"/>
    </row>
    <row r="561" spans="1:9" x14ac:dyDescent="0.25">
      <c r="A561" s="113"/>
      <c r="B561" s="135"/>
      <c r="C561" s="135"/>
      <c r="D561" s="135"/>
      <c r="E561" s="135"/>
      <c r="F561" s="139"/>
      <c r="G561" s="135"/>
      <c r="H561" s="139"/>
      <c r="I561" s="135"/>
    </row>
    <row r="562" spans="1:9" x14ac:dyDescent="0.25">
      <c r="A562" s="113"/>
      <c r="B562" s="135"/>
      <c r="C562" s="135"/>
      <c r="D562" s="135"/>
      <c r="E562" s="135"/>
      <c r="F562" s="139"/>
      <c r="G562" s="135"/>
      <c r="H562" s="139"/>
      <c r="I562" s="135"/>
    </row>
    <row r="563" spans="1:9" x14ac:dyDescent="0.25">
      <c r="A563" s="113"/>
      <c r="B563" s="135"/>
      <c r="C563" s="135"/>
      <c r="D563" s="135"/>
      <c r="E563" s="135"/>
      <c r="F563" s="139"/>
      <c r="G563" s="135"/>
      <c r="H563" s="139"/>
      <c r="I563" s="135"/>
    </row>
    <row r="564" spans="1:9" x14ac:dyDescent="0.25">
      <c r="A564" s="113"/>
      <c r="B564" s="135"/>
      <c r="C564" s="135"/>
      <c r="D564" s="135"/>
      <c r="E564" s="135"/>
      <c r="F564" s="139"/>
      <c r="G564" s="135"/>
      <c r="H564" s="139"/>
      <c r="I564" s="135"/>
    </row>
    <row r="565" spans="1:9" x14ac:dyDescent="0.25">
      <c r="A565" s="113"/>
      <c r="B565" s="135"/>
      <c r="C565" s="135"/>
      <c r="D565" s="135"/>
      <c r="E565" s="135"/>
      <c r="F565" s="139"/>
      <c r="G565" s="135"/>
      <c r="H565" s="139"/>
      <c r="I565" s="135"/>
    </row>
    <row r="566" spans="1:9" x14ac:dyDescent="0.25">
      <c r="A566" s="113"/>
      <c r="B566" s="135"/>
      <c r="C566" s="135"/>
      <c r="D566" s="135"/>
      <c r="E566" s="135"/>
      <c r="F566" s="139"/>
      <c r="G566" s="135"/>
      <c r="H566" s="139"/>
      <c r="I566" s="135"/>
    </row>
    <row r="567" spans="1:9" x14ac:dyDescent="0.25">
      <c r="A567" s="113"/>
      <c r="B567" s="135"/>
      <c r="C567" s="135"/>
      <c r="D567" s="135"/>
      <c r="E567" s="135"/>
      <c r="F567" s="139"/>
      <c r="G567" s="135"/>
      <c r="H567" s="139"/>
      <c r="I567" s="135"/>
    </row>
    <row r="568" spans="1:9" x14ac:dyDescent="0.25">
      <c r="A568" s="113"/>
      <c r="B568" s="135"/>
      <c r="C568" s="135"/>
      <c r="D568" s="135"/>
      <c r="E568" s="135"/>
      <c r="F568" s="139"/>
      <c r="G568" s="135"/>
      <c r="H568" s="139"/>
      <c r="I568" s="135"/>
    </row>
    <row r="569" spans="1:9" x14ac:dyDescent="0.25">
      <c r="A569" s="113"/>
      <c r="B569" s="135"/>
      <c r="C569" s="135"/>
      <c r="D569" s="135"/>
      <c r="E569" s="135"/>
      <c r="F569" s="139"/>
      <c r="G569" s="135"/>
      <c r="H569" s="139"/>
      <c r="I569" s="135"/>
    </row>
    <row r="570" spans="1:9" x14ac:dyDescent="0.25">
      <c r="A570" s="113"/>
      <c r="B570" s="135"/>
      <c r="C570" s="135"/>
      <c r="D570" s="135"/>
      <c r="E570" s="135"/>
      <c r="F570" s="139"/>
      <c r="G570" s="135"/>
      <c r="H570" s="139"/>
      <c r="I570" s="135"/>
    </row>
    <row r="571" spans="1:9" x14ac:dyDescent="0.25">
      <c r="A571" s="113"/>
      <c r="B571" s="135"/>
      <c r="C571" s="135"/>
      <c r="D571" s="135"/>
      <c r="E571" s="135"/>
      <c r="F571" s="139"/>
      <c r="G571" s="135"/>
      <c r="H571" s="139"/>
      <c r="I571" s="135"/>
    </row>
    <row r="572" spans="1:9" x14ac:dyDescent="0.25">
      <c r="A572" s="113"/>
      <c r="B572" s="135"/>
      <c r="C572" s="135"/>
      <c r="D572" s="135"/>
      <c r="E572" s="135"/>
      <c r="F572" s="139"/>
      <c r="G572" s="135"/>
      <c r="H572" s="139"/>
      <c r="I572" s="135"/>
    </row>
    <row r="573" spans="1:9" x14ac:dyDescent="0.25">
      <c r="A573" s="113"/>
      <c r="B573" s="135"/>
      <c r="C573" s="135"/>
      <c r="D573" s="135"/>
      <c r="E573" s="135"/>
      <c r="F573" s="139"/>
      <c r="G573" s="135"/>
      <c r="H573" s="139"/>
      <c r="I573" s="135"/>
    </row>
    <row r="574" spans="1:9" x14ac:dyDescent="0.25">
      <c r="A574" s="113"/>
      <c r="B574" s="135"/>
      <c r="C574" s="135"/>
      <c r="D574" s="135"/>
      <c r="E574" s="135"/>
      <c r="F574" s="139"/>
      <c r="G574" s="135"/>
      <c r="H574" s="139"/>
      <c r="I574" s="135"/>
    </row>
    <row r="575" spans="1:9" x14ac:dyDescent="0.25">
      <c r="A575" s="113"/>
      <c r="B575" s="135"/>
      <c r="C575" s="135"/>
      <c r="D575" s="135"/>
      <c r="E575" s="135"/>
      <c r="F575" s="139"/>
      <c r="G575" s="135"/>
      <c r="H575" s="139"/>
      <c r="I575" s="135"/>
    </row>
    <row r="576" spans="1:9" x14ac:dyDescent="0.25">
      <c r="A576" s="113"/>
      <c r="B576" s="135"/>
      <c r="C576" s="135"/>
      <c r="D576" s="135"/>
      <c r="E576" s="135"/>
      <c r="F576" s="139"/>
      <c r="G576" s="135"/>
      <c r="H576" s="139"/>
      <c r="I576" s="135"/>
    </row>
    <row r="577" spans="1:9" x14ac:dyDescent="0.25">
      <c r="A577" s="113"/>
      <c r="B577" s="135"/>
      <c r="C577" s="135"/>
      <c r="D577" s="135"/>
      <c r="E577" s="135"/>
      <c r="F577" s="139"/>
      <c r="G577" s="135"/>
      <c r="H577" s="139"/>
      <c r="I577" s="135"/>
    </row>
    <row r="578" spans="1:9" x14ac:dyDescent="0.25">
      <c r="A578" s="113"/>
      <c r="B578" s="135"/>
      <c r="C578" s="135"/>
      <c r="D578" s="135"/>
      <c r="E578" s="135"/>
      <c r="F578" s="139"/>
      <c r="G578" s="135"/>
      <c r="H578" s="139"/>
      <c r="I578" s="135"/>
    </row>
    <row r="579" spans="1:9" x14ac:dyDescent="0.25">
      <c r="A579" s="113"/>
      <c r="B579" s="135"/>
      <c r="C579" s="135"/>
      <c r="D579" s="135"/>
      <c r="E579" s="135"/>
      <c r="F579" s="139"/>
      <c r="G579" s="135"/>
      <c r="H579" s="139"/>
      <c r="I579" s="135"/>
    </row>
    <row r="580" spans="1:9" x14ac:dyDescent="0.25">
      <c r="A580" s="113"/>
      <c r="B580" s="135"/>
      <c r="C580" s="135"/>
      <c r="D580" s="135"/>
      <c r="E580" s="135"/>
      <c r="F580" s="139"/>
      <c r="G580" s="135"/>
      <c r="H580" s="139"/>
      <c r="I580" s="135"/>
    </row>
    <row r="581" spans="1:9" x14ac:dyDescent="0.25">
      <c r="A581" s="113"/>
      <c r="B581" s="135"/>
      <c r="C581" s="135"/>
      <c r="D581" s="135"/>
      <c r="E581" s="135"/>
      <c r="F581" s="139"/>
      <c r="G581" s="135"/>
      <c r="H581" s="139"/>
      <c r="I581" s="135"/>
    </row>
    <row r="582" spans="1:9" x14ac:dyDescent="0.25">
      <c r="A582" s="113"/>
      <c r="B582" s="135"/>
      <c r="C582" s="135"/>
      <c r="D582" s="135"/>
      <c r="E582" s="135"/>
      <c r="F582" s="139"/>
      <c r="G582" s="135"/>
      <c r="H582" s="139"/>
      <c r="I582" s="135"/>
    </row>
    <row r="583" spans="1:9" x14ac:dyDescent="0.25">
      <c r="A583" s="113"/>
      <c r="B583" s="135"/>
      <c r="C583" s="135"/>
      <c r="D583" s="135"/>
      <c r="E583" s="135"/>
      <c r="F583" s="139"/>
      <c r="G583" s="135"/>
      <c r="H583" s="139"/>
      <c r="I583" s="135"/>
    </row>
    <row r="584" spans="1:9" x14ac:dyDescent="0.25">
      <c r="A584" s="113"/>
      <c r="B584" s="135"/>
      <c r="C584" s="135"/>
      <c r="D584" s="135"/>
      <c r="E584" s="135"/>
      <c r="F584" s="139"/>
      <c r="G584" s="135"/>
      <c r="H584" s="139"/>
      <c r="I584" s="135"/>
    </row>
    <row r="585" spans="1:9" x14ac:dyDescent="0.25">
      <c r="A585" s="113"/>
      <c r="B585" s="135"/>
      <c r="C585" s="135"/>
      <c r="D585" s="135"/>
      <c r="E585" s="135"/>
      <c r="F585" s="139"/>
      <c r="G585" s="135"/>
      <c r="H585" s="139"/>
      <c r="I585" s="135"/>
    </row>
    <row r="586" spans="1:9" x14ac:dyDescent="0.25">
      <c r="A586" s="113"/>
      <c r="B586" s="135"/>
      <c r="C586" s="135"/>
      <c r="D586" s="135"/>
      <c r="E586" s="135"/>
      <c r="F586" s="139"/>
      <c r="G586" s="135"/>
      <c r="H586" s="139"/>
      <c r="I586" s="135"/>
    </row>
    <row r="587" spans="1:9" x14ac:dyDescent="0.25">
      <c r="A587" s="113"/>
      <c r="B587" s="135"/>
      <c r="C587" s="135"/>
      <c r="D587" s="135"/>
      <c r="E587" s="135"/>
      <c r="F587" s="139"/>
      <c r="G587" s="135"/>
      <c r="H587" s="139"/>
      <c r="I587" s="135"/>
    </row>
    <row r="588" spans="1:9" x14ac:dyDescent="0.25">
      <c r="A588" s="113"/>
      <c r="B588" s="135"/>
      <c r="C588" s="135"/>
      <c r="D588" s="135"/>
      <c r="E588" s="135"/>
      <c r="F588" s="139"/>
      <c r="G588" s="135"/>
      <c r="H588" s="139"/>
      <c r="I588" s="135"/>
    </row>
    <row r="589" spans="1:9" x14ac:dyDescent="0.25">
      <c r="A589" s="113"/>
      <c r="B589" s="135"/>
      <c r="C589" s="135"/>
      <c r="D589" s="135"/>
      <c r="E589" s="135"/>
      <c r="F589" s="139"/>
      <c r="G589" s="135"/>
      <c r="H589" s="139"/>
      <c r="I589" s="135"/>
    </row>
    <row r="590" spans="1:9" x14ac:dyDescent="0.25">
      <c r="A590" s="113"/>
      <c r="B590" s="135"/>
      <c r="C590" s="135"/>
      <c r="D590" s="135"/>
      <c r="E590" s="135"/>
      <c r="F590" s="139"/>
      <c r="G590" s="135"/>
      <c r="H590" s="139"/>
      <c r="I590" s="135"/>
    </row>
    <row r="591" spans="1:9" x14ac:dyDescent="0.25">
      <c r="A591" s="113"/>
      <c r="B591" s="135"/>
      <c r="C591" s="135"/>
      <c r="D591" s="135"/>
      <c r="E591" s="135"/>
      <c r="F591" s="139"/>
      <c r="G591" s="135"/>
      <c r="H591" s="139"/>
      <c r="I591" s="135"/>
    </row>
    <row r="592" spans="1:9" x14ac:dyDescent="0.25">
      <c r="A592" s="113"/>
      <c r="B592" s="135"/>
      <c r="C592" s="135"/>
      <c r="D592" s="135"/>
      <c r="E592" s="135"/>
      <c r="F592" s="139"/>
      <c r="G592" s="135"/>
      <c r="H592" s="139"/>
      <c r="I592" s="135"/>
    </row>
    <row r="593" spans="1:9" x14ac:dyDescent="0.25">
      <c r="A593" s="113"/>
      <c r="B593" s="135"/>
      <c r="C593" s="135"/>
      <c r="D593" s="135"/>
      <c r="E593" s="135"/>
      <c r="F593" s="139"/>
      <c r="G593" s="135"/>
      <c r="H593" s="139"/>
      <c r="I593" s="135"/>
    </row>
    <row r="594" spans="1:9" x14ac:dyDescent="0.25">
      <c r="A594" s="113"/>
      <c r="B594" s="135"/>
      <c r="C594" s="135"/>
      <c r="D594" s="135"/>
      <c r="E594" s="135"/>
      <c r="F594" s="139"/>
      <c r="G594" s="135"/>
      <c r="H594" s="139"/>
      <c r="I594" s="135"/>
    </row>
    <row r="595" spans="1:9" x14ac:dyDescent="0.25">
      <c r="A595" s="113"/>
      <c r="B595" s="135"/>
      <c r="C595" s="135"/>
      <c r="D595" s="135"/>
      <c r="E595" s="135"/>
      <c r="F595" s="139"/>
      <c r="G595" s="135"/>
      <c r="H595" s="139"/>
      <c r="I595" s="135"/>
    </row>
    <row r="596" spans="1:9" x14ac:dyDescent="0.25">
      <c r="A596" s="113"/>
      <c r="B596" s="135"/>
      <c r="C596" s="135"/>
      <c r="D596" s="135"/>
      <c r="E596" s="135"/>
      <c r="F596" s="139"/>
      <c r="G596" s="135"/>
      <c r="H596" s="139"/>
      <c r="I596" s="135"/>
    </row>
    <row r="597" spans="1:9" x14ac:dyDescent="0.25">
      <c r="A597" s="113"/>
      <c r="B597" s="135"/>
      <c r="C597" s="135"/>
      <c r="D597" s="135"/>
      <c r="E597" s="135"/>
      <c r="F597" s="139"/>
      <c r="G597" s="135"/>
      <c r="H597" s="139"/>
      <c r="I597" s="135"/>
    </row>
    <row r="598" spans="1:9" x14ac:dyDescent="0.25">
      <c r="A598" s="113"/>
      <c r="B598" s="135"/>
      <c r="C598" s="135"/>
      <c r="D598" s="135"/>
      <c r="E598" s="135"/>
      <c r="F598" s="139"/>
      <c r="G598" s="135"/>
      <c r="H598" s="139"/>
      <c r="I598" s="135"/>
    </row>
    <row r="599" spans="1:9" x14ac:dyDescent="0.25">
      <c r="A599" s="113"/>
      <c r="B599" s="135"/>
      <c r="C599" s="135"/>
      <c r="D599" s="135"/>
      <c r="E599" s="135"/>
      <c r="F599" s="139"/>
      <c r="G599" s="135"/>
      <c r="H599" s="139"/>
      <c r="I599" s="135"/>
    </row>
    <row r="600" spans="1:9" x14ac:dyDescent="0.25">
      <c r="A600" s="113"/>
      <c r="B600" s="135"/>
      <c r="C600" s="135"/>
      <c r="D600" s="135"/>
      <c r="E600" s="135"/>
      <c r="F600" s="139"/>
      <c r="G600" s="135"/>
      <c r="H600" s="139"/>
      <c r="I600" s="135"/>
    </row>
    <row r="601" spans="1:9" x14ac:dyDescent="0.25">
      <c r="A601" s="113"/>
      <c r="B601" s="135"/>
      <c r="C601" s="135"/>
      <c r="D601" s="135"/>
      <c r="E601" s="135"/>
      <c r="F601" s="139"/>
      <c r="G601" s="135"/>
      <c r="H601" s="139"/>
      <c r="I601" s="135"/>
    </row>
    <row r="602" spans="1:9" x14ac:dyDescent="0.25">
      <c r="A602" s="113"/>
      <c r="B602" s="135"/>
      <c r="C602" s="135"/>
      <c r="D602" s="135"/>
      <c r="E602" s="135"/>
      <c r="F602" s="139"/>
      <c r="G602" s="135"/>
      <c r="H602" s="139"/>
      <c r="I602" s="135"/>
    </row>
    <row r="603" spans="1:9" x14ac:dyDescent="0.25">
      <c r="A603" s="113"/>
      <c r="B603" s="135"/>
      <c r="C603" s="135"/>
      <c r="D603" s="135"/>
      <c r="E603" s="135"/>
      <c r="F603" s="139"/>
      <c r="G603" s="135"/>
      <c r="H603" s="139"/>
      <c r="I603" s="135"/>
    </row>
    <row r="604" spans="1:9" x14ac:dyDescent="0.25">
      <c r="A604" s="113"/>
      <c r="B604" s="135"/>
      <c r="C604" s="135"/>
      <c r="D604" s="135"/>
      <c r="E604" s="135"/>
      <c r="F604" s="139"/>
      <c r="G604" s="135"/>
      <c r="H604" s="139"/>
      <c r="I604" s="135"/>
    </row>
    <row r="605" spans="1:9" x14ac:dyDescent="0.25">
      <c r="A605" s="113"/>
      <c r="B605" s="135"/>
      <c r="C605" s="135"/>
      <c r="D605" s="135"/>
      <c r="E605" s="135"/>
      <c r="F605" s="139"/>
      <c r="G605" s="135"/>
      <c r="H605" s="139"/>
      <c r="I605" s="135"/>
    </row>
    <row r="606" spans="1:9" x14ac:dyDescent="0.25">
      <c r="A606" s="113"/>
      <c r="B606" s="135"/>
      <c r="C606" s="135"/>
      <c r="D606" s="135"/>
      <c r="E606" s="135"/>
      <c r="F606" s="139"/>
      <c r="G606" s="135"/>
      <c r="H606" s="139"/>
      <c r="I606" s="135"/>
    </row>
    <row r="607" spans="1:9" x14ac:dyDescent="0.25">
      <c r="A607" s="113"/>
      <c r="B607" s="135"/>
      <c r="C607" s="135"/>
      <c r="D607" s="135"/>
      <c r="E607" s="135"/>
      <c r="F607" s="139"/>
      <c r="G607" s="135"/>
      <c r="H607" s="139"/>
      <c r="I607" s="135"/>
    </row>
    <row r="608" spans="1:9" x14ac:dyDescent="0.25">
      <c r="A608" s="113"/>
      <c r="B608" s="135"/>
      <c r="C608" s="135"/>
      <c r="D608" s="135"/>
      <c r="E608" s="135"/>
      <c r="F608" s="139"/>
      <c r="G608" s="135"/>
      <c r="H608" s="139"/>
      <c r="I608" s="135"/>
    </row>
    <row r="609" spans="1:9" x14ac:dyDescent="0.25">
      <c r="A609" s="113"/>
      <c r="B609" s="135"/>
      <c r="C609" s="135"/>
      <c r="D609" s="135"/>
      <c r="E609" s="135"/>
      <c r="F609" s="139"/>
      <c r="G609" s="135"/>
      <c r="H609" s="139"/>
      <c r="I609" s="135"/>
    </row>
    <row r="610" spans="1:9" x14ac:dyDescent="0.25">
      <c r="A610" s="113"/>
      <c r="B610" s="135"/>
      <c r="C610" s="135"/>
      <c r="D610" s="135"/>
      <c r="E610" s="135"/>
      <c r="F610" s="139"/>
      <c r="G610" s="135"/>
      <c r="H610" s="139"/>
      <c r="I610" s="135"/>
    </row>
    <row r="611" spans="1:9" x14ac:dyDescent="0.25">
      <c r="A611" s="113"/>
      <c r="B611" s="135"/>
      <c r="C611" s="135"/>
      <c r="D611" s="135"/>
      <c r="E611" s="135"/>
      <c r="F611" s="139"/>
      <c r="G611" s="135"/>
      <c r="H611" s="139"/>
      <c r="I611" s="135"/>
    </row>
    <row r="612" spans="1:9" x14ac:dyDescent="0.25">
      <c r="A612" s="113"/>
      <c r="B612" s="135"/>
      <c r="C612" s="135"/>
      <c r="D612" s="135"/>
      <c r="E612" s="135"/>
      <c r="F612" s="139"/>
      <c r="G612" s="135"/>
      <c r="H612" s="139"/>
      <c r="I612" s="135"/>
    </row>
    <row r="613" spans="1:9" x14ac:dyDescent="0.25">
      <c r="A613" s="113"/>
      <c r="B613" s="135"/>
      <c r="C613" s="135"/>
      <c r="D613" s="135"/>
      <c r="E613" s="135"/>
      <c r="F613" s="139"/>
      <c r="G613" s="135"/>
      <c r="H613" s="139"/>
      <c r="I613" s="135"/>
    </row>
    <row r="614" spans="1:9" x14ac:dyDescent="0.25">
      <c r="A614" s="113"/>
      <c r="B614" s="135"/>
      <c r="C614" s="135"/>
      <c r="D614" s="135"/>
      <c r="E614" s="135"/>
      <c r="F614" s="139"/>
      <c r="G614" s="135"/>
      <c r="H614" s="139"/>
      <c r="I614" s="135"/>
    </row>
    <row r="615" spans="1:9" x14ac:dyDescent="0.25">
      <c r="A615" s="113"/>
      <c r="B615" s="135"/>
      <c r="C615" s="135"/>
      <c r="D615" s="135"/>
      <c r="E615" s="135"/>
      <c r="F615" s="139"/>
      <c r="G615" s="135"/>
      <c r="H615" s="139"/>
      <c r="I615" s="135"/>
    </row>
    <row r="616" spans="1:9" x14ac:dyDescent="0.25">
      <c r="A616" s="113"/>
      <c r="B616" s="135"/>
      <c r="C616" s="135"/>
      <c r="D616" s="135"/>
      <c r="E616" s="135"/>
      <c r="F616" s="139"/>
      <c r="G616" s="135"/>
      <c r="H616" s="139"/>
      <c r="I616" s="135"/>
    </row>
    <row r="617" spans="1:9" x14ac:dyDescent="0.25">
      <c r="A617" s="113"/>
      <c r="B617" s="135"/>
      <c r="C617" s="135"/>
      <c r="D617" s="135"/>
      <c r="E617" s="135"/>
      <c r="F617" s="139"/>
      <c r="G617" s="135"/>
      <c r="H617" s="139"/>
      <c r="I617" s="135"/>
    </row>
    <row r="618" spans="1:9" x14ac:dyDescent="0.25">
      <c r="A618" s="113"/>
      <c r="B618" s="135"/>
      <c r="C618" s="135"/>
      <c r="D618" s="135"/>
      <c r="E618" s="135"/>
      <c r="F618" s="139"/>
      <c r="G618" s="135"/>
      <c r="H618" s="139"/>
      <c r="I618" s="135"/>
    </row>
    <row r="619" spans="1:9" x14ac:dyDescent="0.25">
      <c r="A619" s="113"/>
      <c r="B619" s="135"/>
      <c r="C619" s="135"/>
      <c r="D619" s="135"/>
      <c r="E619" s="135"/>
      <c r="F619" s="139"/>
      <c r="G619" s="135"/>
      <c r="H619" s="139"/>
      <c r="I619" s="135"/>
    </row>
    <row r="620" spans="1:9" x14ac:dyDescent="0.25">
      <c r="A620" s="113"/>
      <c r="B620" s="135"/>
      <c r="C620" s="135"/>
      <c r="D620" s="135"/>
      <c r="E620" s="135"/>
      <c r="F620" s="139"/>
      <c r="G620" s="135"/>
      <c r="H620" s="139"/>
      <c r="I620" s="135"/>
    </row>
    <row r="621" spans="1:9" x14ac:dyDescent="0.25">
      <c r="A621" s="113"/>
      <c r="B621" s="135"/>
      <c r="C621" s="135"/>
      <c r="D621" s="135"/>
      <c r="E621" s="135"/>
      <c r="F621" s="139"/>
      <c r="G621" s="135"/>
      <c r="H621" s="139"/>
      <c r="I621" s="135"/>
    </row>
    <row r="622" spans="1:9" x14ac:dyDescent="0.25">
      <c r="A622" s="113"/>
      <c r="B622" s="135"/>
      <c r="C622" s="135"/>
      <c r="D622" s="135"/>
      <c r="E622" s="135"/>
      <c r="F622" s="139"/>
      <c r="G622" s="135"/>
      <c r="H622" s="139"/>
      <c r="I622" s="135"/>
    </row>
    <row r="623" spans="1:9" x14ac:dyDescent="0.25">
      <c r="A623" s="113"/>
      <c r="B623" s="135"/>
      <c r="C623" s="135"/>
      <c r="D623" s="135"/>
      <c r="E623" s="135"/>
      <c r="F623" s="139"/>
      <c r="G623" s="135"/>
      <c r="H623" s="139"/>
      <c r="I623" s="135"/>
    </row>
    <row r="624" spans="1:9" x14ac:dyDescent="0.25">
      <c r="A624" s="113"/>
      <c r="B624" s="135"/>
      <c r="C624" s="135"/>
      <c r="D624" s="135"/>
      <c r="E624" s="135"/>
      <c r="F624" s="139"/>
      <c r="G624" s="135"/>
      <c r="H624" s="139"/>
      <c r="I624" s="135"/>
    </row>
    <row r="625" spans="1:9" x14ac:dyDescent="0.25">
      <c r="A625" s="113"/>
      <c r="B625" s="135"/>
      <c r="C625" s="135"/>
      <c r="D625" s="135"/>
      <c r="E625" s="135"/>
      <c r="F625" s="139"/>
      <c r="G625" s="135"/>
      <c r="H625" s="139"/>
      <c r="I625" s="135"/>
    </row>
    <row r="626" spans="1:9" x14ac:dyDescent="0.25">
      <c r="A626" s="113"/>
      <c r="B626" s="135"/>
      <c r="C626" s="135"/>
      <c r="D626" s="135"/>
      <c r="E626" s="135"/>
      <c r="F626" s="139"/>
      <c r="G626" s="135"/>
      <c r="H626" s="139"/>
      <c r="I626" s="135"/>
    </row>
    <row r="627" spans="1:9" x14ac:dyDescent="0.25">
      <c r="A627" s="113"/>
      <c r="B627" s="135"/>
      <c r="C627" s="135"/>
      <c r="D627" s="135"/>
      <c r="E627" s="135"/>
      <c r="F627" s="139"/>
      <c r="G627" s="135"/>
      <c r="H627" s="139"/>
      <c r="I627" s="135"/>
    </row>
    <row r="628" spans="1:9" x14ac:dyDescent="0.25">
      <c r="A628" s="113"/>
      <c r="B628" s="135"/>
      <c r="C628" s="135"/>
      <c r="D628" s="135"/>
      <c r="E628" s="135"/>
      <c r="F628" s="139"/>
      <c r="G628" s="135"/>
      <c r="H628" s="139"/>
      <c r="I628" s="135"/>
    </row>
    <row r="629" spans="1:9" x14ac:dyDescent="0.25">
      <c r="A629" s="113"/>
      <c r="B629" s="135"/>
      <c r="C629" s="135"/>
      <c r="D629" s="135"/>
      <c r="E629" s="135"/>
      <c r="F629" s="139"/>
      <c r="G629" s="135"/>
      <c r="H629" s="139"/>
      <c r="I629" s="135"/>
    </row>
    <row r="630" spans="1:9" x14ac:dyDescent="0.25">
      <c r="A630" s="113"/>
      <c r="B630" s="135"/>
      <c r="C630" s="135"/>
      <c r="D630" s="135"/>
      <c r="E630" s="135"/>
      <c r="F630" s="139"/>
      <c r="G630" s="135"/>
      <c r="H630" s="139"/>
      <c r="I630" s="135"/>
    </row>
    <row r="631" spans="1:9" x14ac:dyDescent="0.25">
      <c r="A631" s="113"/>
      <c r="B631" s="135"/>
      <c r="C631" s="135"/>
      <c r="D631" s="135"/>
      <c r="E631" s="135"/>
      <c r="F631" s="139"/>
      <c r="G631" s="135"/>
      <c r="H631" s="139"/>
      <c r="I631" s="135"/>
    </row>
    <row r="632" spans="1:9" x14ac:dyDescent="0.25">
      <c r="A632" s="113"/>
      <c r="B632" s="135"/>
      <c r="C632" s="135"/>
      <c r="D632" s="135"/>
      <c r="E632" s="135"/>
      <c r="F632" s="139"/>
      <c r="G632" s="135"/>
      <c r="H632" s="139"/>
      <c r="I632" s="135"/>
    </row>
    <row r="633" spans="1:9" x14ac:dyDescent="0.25">
      <c r="A633" s="113"/>
      <c r="B633" s="135"/>
      <c r="C633" s="135"/>
      <c r="D633" s="135"/>
      <c r="E633" s="135"/>
      <c r="F633" s="139"/>
      <c r="G633" s="135"/>
      <c r="H633" s="139"/>
      <c r="I633" s="135"/>
    </row>
    <row r="634" spans="1:9" x14ac:dyDescent="0.25">
      <c r="A634" s="113"/>
      <c r="B634" s="135"/>
      <c r="C634" s="135"/>
      <c r="D634" s="135"/>
      <c r="E634" s="135"/>
      <c r="F634" s="139"/>
      <c r="G634" s="135"/>
      <c r="H634" s="139"/>
      <c r="I634" s="135"/>
    </row>
    <row r="635" spans="1:9" x14ac:dyDescent="0.25">
      <c r="A635" s="113"/>
      <c r="B635" s="135"/>
      <c r="C635" s="135"/>
      <c r="D635" s="135"/>
      <c r="E635" s="135"/>
      <c r="F635" s="139"/>
      <c r="G635" s="135"/>
      <c r="H635" s="139"/>
      <c r="I635" s="135"/>
    </row>
    <row r="636" spans="1:9" x14ac:dyDescent="0.25">
      <c r="A636" s="113"/>
      <c r="B636" s="135"/>
      <c r="C636" s="135"/>
      <c r="D636" s="135"/>
      <c r="E636" s="135"/>
      <c r="F636" s="139"/>
      <c r="G636" s="135"/>
      <c r="H636" s="139"/>
      <c r="I636" s="135"/>
    </row>
    <row r="637" spans="1:9" x14ac:dyDescent="0.25">
      <c r="A637" s="113"/>
      <c r="B637" s="135"/>
      <c r="C637" s="135"/>
      <c r="D637" s="135"/>
      <c r="E637" s="135"/>
      <c r="F637" s="139"/>
      <c r="G637" s="135"/>
      <c r="H637" s="139"/>
      <c r="I637" s="135"/>
    </row>
    <row r="638" spans="1:9" x14ac:dyDescent="0.25">
      <c r="A638" s="113"/>
      <c r="B638" s="135"/>
      <c r="C638" s="135"/>
      <c r="D638" s="135"/>
      <c r="E638" s="135"/>
      <c r="F638" s="139"/>
      <c r="G638" s="135"/>
      <c r="H638" s="139"/>
      <c r="I638" s="135"/>
    </row>
    <row r="639" spans="1:9" x14ac:dyDescent="0.25">
      <c r="A639" s="113"/>
      <c r="B639" s="135"/>
      <c r="C639" s="135"/>
      <c r="D639" s="135"/>
      <c r="E639" s="135"/>
      <c r="F639" s="139"/>
      <c r="G639" s="135"/>
      <c r="H639" s="139"/>
      <c r="I639" s="135"/>
    </row>
    <row r="640" spans="1:9" x14ac:dyDescent="0.25">
      <c r="A640" s="113"/>
      <c r="B640" s="135"/>
      <c r="C640" s="135"/>
      <c r="D640" s="135"/>
      <c r="E640" s="135"/>
      <c r="F640" s="139"/>
      <c r="G640" s="135"/>
      <c r="H640" s="139"/>
      <c r="I640" s="135"/>
    </row>
    <row r="641" spans="1:9" x14ac:dyDescent="0.25">
      <c r="A641" s="113"/>
      <c r="B641" s="135"/>
      <c r="C641" s="135"/>
      <c r="D641" s="135"/>
      <c r="E641" s="135"/>
      <c r="F641" s="139"/>
      <c r="G641" s="135"/>
      <c r="H641" s="139"/>
      <c r="I641" s="135"/>
    </row>
    <row r="642" spans="1:9" x14ac:dyDescent="0.25">
      <c r="A642" s="113"/>
      <c r="B642" s="135"/>
      <c r="C642" s="135"/>
      <c r="D642" s="135"/>
      <c r="E642" s="135"/>
      <c r="F642" s="139"/>
      <c r="G642" s="135"/>
      <c r="H642" s="139"/>
      <c r="I642" s="135"/>
    </row>
    <row r="643" spans="1:9" x14ac:dyDescent="0.25">
      <c r="A643" s="113"/>
      <c r="B643" s="135"/>
      <c r="C643" s="135"/>
      <c r="D643" s="135"/>
      <c r="E643" s="135"/>
      <c r="F643" s="139"/>
      <c r="G643" s="135"/>
      <c r="H643" s="139"/>
      <c r="I643" s="135"/>
    </row>
    <row r="644" spans="1:9" x14ac:dyDescent="0.25">
      <c r="A644" s="113"/>
      <c r="B644" s="135"/>
      <c r="C644" s="135"/>
      <c r="D644" s="135"/>
      <c r="E644" s="135"/>
      <c r="F644" s="139"/>
      <c r="G644" s="135"/>
      <c r="H644" s="139"/>
      <c r="I644" s="135"/>
    </row>
    <row r="645" spans="1:9" x14ac:dyDescent="0.25">
      <c r="A645" s="113"/>
      <c r="B645" s="135"/>
      <c r="C645" s="135"/>
      <c r="D645" s="135"/>
      <c r="E645" s="135"/>
      <c r="F645" s="139"/>
      <c r="G645" s="135"/>
      <c r="H645" s="139"/>
      <c r="I645" s="135"/>
    </row>
    <row r="646" spans="1:9" x14ac:dyDescent="0.25">
      <c r="A646" s="113"/>
      <c r="B646" s="135"/>
      <c r="C646" s="135"/>
      <c r="D646" s="135"/>
      <c r="E646" s="135"/>
      <c r="F646" s="139"/>
      <c r="G646" s="135"/>
      <c r="H646" s="139"/>
      <c r="I646" s="135"/>
    </row>
    <row r="647" spans="1:9" x14ac:dyDescent="0.25">
      <c r="A647" s="113"/>
      <c r="B647" s="135"/>
      <c r="C647" s="135"/>
      <c r="D647" s="135"/>
      <c r="E647" s="135"/>
      <c r="F647" s="139"/>
      <c r="G647" s="135"/>
      <c r="H647" s="139"/>
      <c r="I647" s="135"/>
    </row>
    <row r="648" spans="1:9" x14ac:dyDescent="0.25">
      <c r="A648" s="113"/>
      <c r="B648" s="135"/>
      <c r="C648" s="135"/>
      <c r="D648" s="135"/>
      <c r="E648" s="135"/>
      <c r="F648" s="139"/>
      <c r="G648" s="135"/>
      <c r="H648" s="139"/>
      <c r="I648" s="135"/>
    </row>
    <row r="649" spans="1:9" x14ac:dyDescent="0.25">
      <c r="A649" s="113"/>
      <c r="B649" s="135"/>
      <c r="C649" s="135"/>
      <c r="D649" s="135"/>
      <c r="E649" s="135"/>
      <c r="F649" s="139"/>
      <c r="G649" s="135"/>
      <c r="H649" s="139"/>
      <c r="I649" s="135"/>
    </row>
    <row r="650" spans="1:9" x14ac:dyDescent="0.25">
      <c r="A650" s="113"/>
      <c r="B650" s="135"/>
      <c r="C650" s="135"/>
      <c r="D650" s="135"/>
      <c r="E650" s="135"/>
      <c r="F650" s="139"/>
      <c r="G650" s="135"/>
      <c r="H650" s="139"/>
      <c r="I650" s="135"/>
    </row>
    <row r="651" spans="1:9" x14ac:dyDescent="0.25">
      <c r="A651" s="113"/>
      <c r="B651" s="135"/>
      <c r="C651" s="135"/>
      <c r="D651" s="135"/>
      <c r="E651" s="135"/>
      <c r="F651" s="139"/>
      <c r="G651" s="135"/>
      <c r="H651" s="139"/>
      <c r="I651" s="135"/>
    </row>
    <row r="652" spans="1:9" x14ac:dyDescent="0.25">
      <c r="A652" s="113"/>
      <c r="B652" s="135"/>
      <c r="C652" s="135"/>
      <c r="D652" s="135"/>
      <c r="E652" s="135"/>
      <c r="F652" s="139"/>
      <c r="G652" s="135"/>
      <c r="H652" s="139"/>
      <c r="I652" s="135"/>
    </row>
    <row r="653" spans="1:9" x14ac:dyDescent="0.25">
      <c r="A653" s="113"/>
      <c r="B653" s="135"/>
      <c r="C653" s="135"/>
      <c r="D653" s="135"/>
      <c r="E653" s="135"/>
      <c r="F653" s="139"/>
      <c r="G653" s="135"/>
      <c r="H653" s="139"/>
      <c r="I653" s="135"/>
    </row>
    <row r="654" spans="1:9" x14ac:dyDescent="0.25">
      <c r="A654" s="113"/>
      <c r="B654" s="135"/>
      <c r="C654" s="135"/>
      <c r="D654" s="135"/>
      <c r="E654" s="135"/>
      <c r="F654" s="139"/>
      <c r="G654" s="135"/>
      <c r="H654" s="139"/>
      <c r="I654" s="135"/>
    </row>
    <row r="655" spans="1:9" x14ac:dyDescent="0.25">
      <c r="A655" s="113"/>
      <c r="B655" s="135"/>
      <c r="C655" s="135"/>
      <c r="D655" s="135"/>
      <c r="E655" s="135"/>
      <c r="F655" s="139"/>
      <c r="G655" s="135"/>
      <c r="H655" s="139"/>
      <c r="I655" s="135"/>
    </row>
    <row r="656" spans="1:9" x14ac:dyDescent="0.25">
      <c r="A656" s="113"/>
      <c r="B656" s="135"/>
      <c r="C656" s="135"/>
      <c r="D656" s="135"/>
      <c r="E656" s="135"/>
      <c r="F656" s="139"/>
      <c r="G656" s="135"/>
      <c r="H656" s="139"/>
      <c r="I656" s="135"/>
    </row>
    <row r="657" spans="1:9" x14ac:dyDescent="0.25">
      <c r="A657" s="113"/>
      <c r="B657" s="135"/>
      <c r="C657" s="135"/>
      <c r="D657" s="135"/>
      <c r="E657" s="135"/>
      <c r="F657" s="139"/>
      <c r="G657" s="135"/>
      <c r="H657" s="139"/>
      <c r="I657" s="135"/>
    </row>
    <row r="658" spans="1:9" x14ac:dyDescent="0.25">
      <c r="A658" s="113"/>
      <c r="B658" s="135"/>
      <c r="C658" s="135"/>
      <c r="D658" s="135"/>
      <c r="E658" s="135"/>
      <c r="F658" s="139"/>
      <c r="G658" s="135"/>
      <c r="H658" s="139"/>
      <c r="I658" s="135"/>
    </row>
    <row r="659" spans="1:9" x14ac:dyDescent="0.25">
      <c r="A659" s="113"/>
      <c r="B659" s="135"/>
      <c r="C659" s="135"/>
      <c r="D659" s="135"/>
      <c r="E659" s="135"/>
      <c r="F659" s="139"/>
      <c r="G659" s="135"/>
      <c r="H659" s="139"/>
      <c r="I659" s="135"/>
    </row>
    <row r="660" spans="1:9" x14ac:dyDescent="0.25">
      <c r="A660" s="113"/>
      <c r="B660" s="135"/>
      <c r="C660" s="135"/>
      <c r="D660" s="135"/>
      <c r="E660" s="135"/>
      <c r="F660" s="139"/>
      <c r="G660" s="135"/>
      <c r="H660" s="139"/>
      <c r="I660" s="135"/>
    </row>
    <row r="661" spans="1:9" x14ac:dyDescent="0.25">
      <c r="A661" s="113"/>
      <c r="B661" s="135"/>
      <c r="C661" s="135"/>
      <c r="D661" s="135"/>
      <c r="E661" s="135"/>
      <c r="F661" s="139"/>
      <c r="G661" s="135"/>
      <c r="H661" s="139"/>
      <c r="I661" s="135"/>
    </row>
    <row r="662" spans="1:9" x14ac:dyDescent="0.25">
      <c r="A662" s="113"/>
      <c r="B662" s="135"/>
      <c r="C662" s="135"/>
      <c r="D662" s="135"/>
      <c r="E662" s="135"/>
      <c r="F662" s="139"/>
      <c r="G662" s="135"/>
      <c r="H662" s="139"/>
      <c r="I662" s="135"/>
    </row>
    <row r="663" spans="1:9" x14ac:dyDescent="0.25">
      <c r="A663" s="113"/>
      <c r="B663" s="135"/>
      <c r="C663" s="135"/>
      <c r="D663" s="135"/>
      <c r="E663" s="135"/>
      <c r="F663" s="139"/>
      <c r="G663" s="135"/>
      <c r="H663" s="139"/>
      <c r="I663" s="135"/>
    </row>
    <row r="664" spans="1:9" x14ac:dyDescent="0.25">
      <c r="A664" s="113"/>
      <c r="B664" s="135"/>
      <c r="C664" s="135"/>
      <c r="D664" s="135"/>
      <c r="E664" s="135"/>
      <c r="F664" s="139"/>
      <c r="G664" s="135"/>
      <c r="H664" s="139"/>
      <c r="I664" s="135"/>
    </row>
    <row r="665" spans="1:9" x14ac:dyDescent="0.25">
      <c r="A665" s="113"/>
      <c r="B665" s="135"/>
      <c r="C665" s="135"/>
      <c r="D665" s="135"/>
      <c r="E665" s="135"/>
      <c r="F665" s="139"/>
      <c r="G665" s="135"/>
      <c r="H665" s="139"/>
      <c r="I665" s="135"/>
    </row>
    <row r="666" spans="1:9" x14ac:dyDescent="0.25">
      <c r="A666" s="113"/>
      <c r="B666" s="135"/>
      <c r="C666" s="135"/>
      <c r="D666" s="135"/>
      <c r="E666" s="135"/>
      <c r="F666" s="139"/>
      <c r="G666" s="135"/>
      <c r="H666" s="139"/>
      <c r="I666" s="135"/>
    </row>
    <row r="667" spans="1:9" x14ac:dyDescent="0.25">
      <c r="A667" s="113"/>
      <c r="B667" s="135"/>
      <c r="C667" s="135"/>
      <c r="D667" s="135"/>
      <c r="E667" s="135"/>
      <c r="F667" s="139"/>
      <c r="G667" s="135"/>
      <c r="H667" s="139"/>
      <c r="I667" s="135"/>
    </row>
    <row r="668" spans="1:9" x14ac:dyDescent="0.25">
      <c r="A668" s="113"/>
      <c r="B668" s="135"/>
      <c r="C668" s="135"/>
      <c r="D668" s="135"/>
      <c r="E668" s="135"/>
      <c r="F668" s="139"/>
      <c r="G668" s="135"/>
      <c r="H668" s="139"/>
      <c r="I668" s="135"/>
    </row>
    <row r="669" spans="1:9" x14ac:dyDescent="0.25">
      <c r="A669" s="113"/>
      <c r="B669" s="135"/>
      <c r="C669" s="135"/>
      <c r="D669" s="135"/>
      <c r="E669" s="135"/>
      <c r="F669" s="139"/>
      <c r="G669" s="135"/>
      <c r="H669" s="139"/>
      <c r="I669" s="135"/>
    </row>
    <row r="670" spans="1:9" x14ac:dyDescent="0.25">
      <c r="A670" s="113"/>
      <c r="B670" s="135"/>
      <c r="C670" s="135"/>
      <c r="D670" s="135"/>
      <c r="E670" s="135"/>
      <c r="F670" s="139"/>
      <c r="G670" s="135"/>
      <c r="H670" s="139"/>
      <c r="I670" s="135"/>
    </row>
    <row r="671" spans="1:9" x14ac:dyDescent="0.25">
      <c r="A671" s="113"/>
      <c r="B671" s="135"/>
      <c r="C671" s="135"/>
      <c r="D671" s="135"/>
      <c r="E671" s="135"/>
      <c r="F671" s="139"/>
      <c r="G671" s="135"/>
      <c r="H671" s="139"/>
      <c r="I671" s="135"/>
    </row>
    <row r="672" spans="1:9" x14ac:dyDescent="0.25">
      <c r="A672" s="113"/>
      <c r="B672" s="135"/>
      <c r="C672" s="135"/>
      <c r="D672" s="135"/>
      <c r="E672" s="135"/>
      <c r="F672" s="139"/>
      <c r="G672" s="135"/>
      <c r="H672" s="139"/>
      <c r="I672" s="135"/>
    </row>
    <row r="673" spans="1:9" x14ac:dyDescent="0.25">
      <c r="A673" s="113"/>
      <c r="B673" s="135"/>
      <c r="C673" s="135"/>
      <c r="D673" s="135"/>
      <c r="E673" s="135"/>
      <c r="F673" s="139"/>
      <c r="G673" s="135"/>
      <c r="H673" s="139"/>
      <c r="I673" s="135"/>
    </row>
    <row r="674" spans="1:9" x14ac:dyDescent="0.25">
      <c r="A674" s="113"/>
      <c r="B674" s="135"/>
      <c r="C674" s="135"/>
      <c r="D674" s="135"/>
      <c r="E674" s="135"/>
      <c r="F674" s="139"/>
      <c r="G674" s="135"/>
      <c r="H674" s="139"/>
      <c r="I674" s="135"/>
    </row>
    <row r="675" spans="1:9" x14ac:dyDescent="0.25">
      <c r="A675" s="113"/>
      <c r="B675" s="135"/>
      <c r="C675" s="135"/>
      <c r="D675" s="135"/>
      <c r="E675" s="135"/>
      <c r="F675" s="139"/>
      <c r="G675" s="135"/>
      <c r="H675" s="139"/>
      <c r="I675" s="135"/>
    </row>
    <row r="676" spans="1:9" x14ac:dyDescent="0.25">
      <c r="A676" s="113"/>
      <c r="B676" s="135"/>
      <c r="C676" s="135"/>
      <c r="D676" s="135"/>
      <c r="E676" s="135"/>
      <c r="F676" s="139"/>
      <c r="G676" s="135"/>
      <c r="H676" s="139"/>
      <c r="I676" s="135"/>
    </row>
    <row r="677" spans="1:9" x14ac:dyDescent="0.25">
      <c r="A677" s="113"/>
      <c r="B677" s="135"/>
      <c r="C677" s="135"/>
      <c r="D677" s="135"/>
      <c r="E677" s="135"/>
      <c r="F677" s="139"/>
      <c r="G677" s="135"/>
      <c r="H677" s="139"/>
      <c r="I677" s="135"/>
    </row>
    <row r="678" spans="1:9" x14ac:dyDescent="0.25">
      <c r="A678" s="113"/>
      <c r="B678" s="135"/>
      <c r="C678" s="135"/>
      <c r="D678" s="135"/>
      <c r="E678" s="135"/>
      <c r="F678" s="139"/>
      <c r="G678" s="135"/>
      <c r="H678" s="139"/>
      <c r="I678" s="135"/>
    </row>
    <row r="679" spans="1:9" x14ac:dyDescent="0.25">
      <c r="A679" s="113"/>
      <c r="B679" s="135"/>
      <c r="C679" s="135"/>
      <c r="D679" s="135"/>
      <c r="E679" s="135"/>
      <c r="F679" s="139"/>
      <c r="G679" s="135"/>
      <c r="H679" s="139"/>
      <c r="I679" s="135"/>
    </row>
    <row r="680" spans="1:9" x14ac:dyDescent="0.25">
      <c r="A680" s="113"/>
      <c r="B680" s="135"/>
      <c r="C680" s="135"/>
      <c r="D680" s="135"/>
      <c r="E680" s="135"/>
      <c r="F680" s="139"/>
      <c r="G680" s="135"/>
      <c r="H680" s="139"/>
      <c r="I680" s="135"/>
    </row>
    <row r="681" spans="1:9" x14ac:dyDescent="0.25">
      <c r="A681" s="113"/>
      <c r="B681" s="135"/>
      <c r="C681" s="135"/>
      <c r="D681" s="135"/>
      <c r="E681" s="135"/>
      <c r="F681" s="139"/>
      <c r="G681" s="135"/>
      <c r="H681" s="139"/>
      <c r="I681" s="135"/>
    </row>
    <row r="682" spans="1:9" x14ac:dyDescent="0.25">
      <c r="A682" s="113"/>
      <c r="B682" s="135"/>
      <c r="C682" s="135"/>
      <c r="D682" s="135"/>
      <c r="E682" s="135"/>
      <c r="F682" s="139"/>
      <c r="G682" s="135"/>
      <c r="H682" s="139"/>
      <c r="I682" s="135"/>
    </row>
    <row r="683" spans="1:9" x14ac:dyDescent="0.25">
      <c r="A683" s="113"/>
      <c r="B683" s="135"/>
      <c r="C683" s="135"/>
      <c r="D683" s="135"/>
      <c r="E683" s="135"/>
      <c r="F683" s="139"/>
      <c r="G683" s="135"/>
      <c r="H683" s="139"/>
      <c r="I683" s="135"/>
    </row>
    <row r="684" spans="1:9" x14ac:dyDescent="0.25">
      <c r="A684" s="113"/>
      <c r="B684" s="135"/>
      <c r="C684" s="135"/>
      <c r="D684" s="135"/>
      <c r="E684" s="135"/>
      <c r="F684" s="139"/>
      <c r="G684" s="135"/>
      <c r="H684" s="139"/>
      <c r="I684" s="135"/>
    </row>
    <row r="685" spans="1:9" x14ac:dyDescent="0.25">
      <c r="A685" s="113"/>
      <c r="B685" s="135"/>
      <c r="C685" s="135"/>
      <c r="D685" s="135"/>
      <c r="E685" s="135"/>
      <c r="F685" s="139"/>
      <c r="G685" s="135"/>
      <c r="H685" s="139"/>
      <c r="I685" s="135"/>
    </row>
    <row r="686" spans="1:9" x14ac:dyDescent="0.25">
      <c r="A686" s="113"/>
      <c r="B686" s="135"/>
      <c r="C686" s="135"/>
      <c r="D686" s="135"/>
      <c r="E686" s="135"/>
      <c r="F686" s="139"/>
      <c r="G686" s="135"/>
      <c r="H686" s="139"/>
      <c r="I686" s="135"/>
    </row>
    <row r="687" spans="1:9" x14ac:dyDescent="0.25">
      <c r="A687" s="113"/>
      <c r="B687" s="135"/>
      <c r="C687" s="135"/>
      <c r="D687" s="135"/>
      <c r="E687" s="135"/>
      <c r="F687" s="139"/>
      <c r="G687" s="135"/>
      <c r="H687" s="139"/>
      <c r="I687" s="135"/>
    </row>
    <row r="688" spans="1:9" x14ac:dyDescent="0.25">
      <c r="A688" s="113"/>
      <c r="B688" s="135"/>
      <c r="C688" s="135"/>
      <c r="D688" s="135"/>
      <c r="E688" s="135"/>
      <c r="F688" s="139"/>
      <c r="G688" s="135"/>
      <c r="H688" s="139"/>
      <c r="I688" s="135"/>
    </row>
    <row r="689" spans="1:9" x14ac:dyDescent="0.25">
      <c r="A689" s="113"/>
      <c r="B689" s="135"/>
      <c r="C689" s="135"/>
      <c r="D689" s="135"/>
      <c r="E689" s="135"/>
      <c r="F689" s="139"/>
      <c r="G689" s="135"/>
      <c r="H689" s="139"/>
      <c r="I689" s="135"/>
    </row>
    <row r="690" spans="1:9" x14ac:dyDescent="0.25">
      <c r="A690" s="113"/>
      <c r="B690" s="135"/>
      <c r="C690" s="135"/>
      <c r="D690" s="135"/>
      <c r="E690" s="135"/>
      <c r="F690" s="139"/>
      <c r="G690" s="135"/>
      <c r="H690" s="139"/>
      <c r="I690" s="135"/>
    </row>
    <row r="691" spans="1:9" x14ac:dyDescent="0.25">
      <c r="A691" s="113"/>
      <c r="B691" s="135"/>
      <c r="C691" s="135"/>
      <c r="D691" s="135"/>
      <c r="E691" s="135"/>
      <c r="F691" s="139"/>
      <c r="G691" s="135"/>
      <c r="H691" s="139"/>
      <c r="I691" s="135"/>
    </row>
    <row r="692" spans="1:9" x14ac:dyDescent="0.25">
      <c r="A692" s="113"/>
      <c r="B692" s="135"/>
      <c r="C692" s="135"/>
      <c r="D692" s="135"/>
      <c r="E692" s="135"/>
      <c r="F692" s="139"/>
      <c r="G692" s="135"/>
      <c r="H692" s="139"/>
      <c r="I692" s="135"/>
    </row>
    <row r="693" spans="1:9" x14ac:dyDescent="0.25">
      <c r="A693" s="113"/>
      <c r="B693" s="135"/>
      <c r="C693" s="135"/>
      <c r="D693" s="135"/>
      <c r="E693" s="135"/>
      <c r="F693" s="139"/>
      <c r="G693" s="135"/>
      <c r="H693" s="139"/>
      <c r="I693" s="135"/>
    </row>
    <row r="694" spans="1:9" x14ac:dyDescent="0.25">
      <c r="A694" s="113"/>
      <c r="B694" s="135"/>
      <c r="C694" s="135"/>
      <c r="D694" s="135"/>
      <c r="E694" s="135"/>
      <c r="F694" s="139"/>
      <c r="G694" s="135"/>
      <c r="H694" s="139"/>
      <c r="I694" s="135"/>
    </row>
    <row r="695" spans="1:9" x14ac:dyDescent="0.25">
      <c r="A695" s="113"/>
      <c r="B695" s="135"/>
      <c r="C695" s="135"/>
      <c r="D695" s="135"/>
      <c r="E695" s="135"/>
      <c r="F695" s="139"/>
      <c r="G695" s="135"/>
      <c r="H695" s="139"/>
      <c r="I695" s="135"/>
    </row>
    <row r="696" spans="1:9" x14ac:dyDescent="0.25">
      <c r="A696" s="113"/>
      <c r="B696" s="135"/>
      <c r="C696" s="135"/>
      <c r="D696" s="135"/>
      <c r="E696" s="135"/>
      <c r="F696" s="139"/>
      <c r="G696" s="135"/>
      <c r="H696" s="139"/>
      <c r="I696" s="135"/>
    </row>
    <row r="697" spans="1:9" x14ac:dyDescent="0.25">
      <c r="A697" s="113"/>
      <c r="B697" s="135"/>
      <c r="C697" s="135"/>
      <c r="D697" s="135"/>
      <c r="E697" s="135"/>
      <c r="F697" s="139"/>
      <c r="G697" s="135"/>
      <c r="H697" s="139"/>
      <c r="I697" s="135"/>
    </row>
    <row r="698" spans="1:9" x14ac:dyDescent="0.25">
      <c r="A698" s="113"/>
      <c r="B698" s="135"/>
      <c r="C698" s="135"/>
      <c r="D698" s="135"/>
      <c r="E698" s="135"/>
      <c r="F698" s="139"/>
      <c r="G698" s="135"/>
      <c r="H698" s="139"/>
      <c r="I698" s="135"/>
    </row>
  </sheetData>
  <mergeCells count="73">
    <mergeCell ref="A408:A410"/>
    <mergeCell ref="A411:A413"/>
    <mergeCell ref="F438:G438"/>
    <mergeCell ref="A291:A299"/>
    <mergeCell ref="A301:A394"/>
    <mergeCell ref="A396:A398"/>
    <mergeCell ref="A399:A401"/>
    <mergeCell ref="A402:A404"/>
    <mergeCell ref="A405:A407"/>
    <mergeCell ref="A288:A290"/>
    <mergeCell ref="A235:A237"/>
    <mergeCell ref="A238:A243"/>
    <mergeCell ref="A244:A246"/>
    <mergeCell ref="A247:A249"/>
    <mergeCell ref="A250:A252"/>
    <mergeCell ref="A253:A255"/>
    <mergeCell ref="A256:A258"/>
    <mergeCell ref="A261:A263"/>
    <mergeCell ref="A264:A266"/>
    <mergeCell ref="A267:A276"/>
    <mergeCell ref="A277:A279"/>
    <mergeCell ref="A229:A234"/>
    <mergeCell ref="A173:A181"/>
    <mergeCell ref="A182:A186"/>
    <mergeCell ref="A187:A189"/>
    <mergeCell ref="A190:A198"/>
    <mergeCell ref="A199:A201"/>
    <mergeCell ref="A202:A208"/>
    <mergeCell ref="A209:A212"/>
    <mergeCell ref="A213:A218"/>
    <mergeCell ref="A219:A221"/>
    <mergeCell ref="A222:A224"/>
    <mergeCell ref="A225:A228"/>
    <mergeCell ref="A169:A172"/>
    <mergeCell ref="A124:A129"/>
    <mergeCell ref="A130:A132"/>
    <mergeCell ref="A133:A136"/>
    <mergeCell ref="A137:A140"/>
    <mergeCell ref="A141:A147"/>
    <mergeCell ref="A148:A152"/>
    <mergeCell ref="A153:A155"/>
    <mergeCell ref="A156:A158"/>
    <mergeCell ref="A159:A161"/>
    <mergeCell ref="A162:A164"/>
    <mergeCell ref="A165:A168"/>
    <mergeCell ref="A118:A123"/>
    <mergeCell ref="A69:A72"/>
    <mergeCell ref="A73:A77"/>
    <mergeCell ref="A78:A81"/>
    <mergeCell ref="A82:A86"/>
    <mergeCell ref="A87:A91"/>
    <mergeCell ref="A92:A94"/>
    <mergeCell ref="A95:A97"/>
    <mergeCell ref="A98:A100"/>
    <mergeCell ref="A101:A105"/>
    <mergeCell ref="A106:A111"/>
    <mergeCell ref="A112:A117"/>
    <mergeCell ref="A61:A68"/>
    <mergeCell ref="B1:I1"/>
    <mergeCell ref="B2:I2"/>
    <mergeCell ref="A5:A6"/>
    <mergeCell ref="B5:B6"/>
    <mergeCell ref="C5:C6"/>
    <mergeCell ref="D5:D6"/>
    <mergeCell ref="E5:F5"/>
    <mergeCell ref="G5:H5"/>
    <mergeCell ref="I5:I6"/>
    <mergeCell ref="A26:A30"/>
    <mergeCell ref="A31:A39"/>
    <mergeCell ref="A40:A47"/>
    <mergeCell ref="A48:A56"/>
    <mergeCell ref="A57:A60"/>
    <mergeCell ref="F3:I3"/>
  </mergeCells>
  <pageMargins left="0.15748031496063" right="0.15748031496063" top="0.24" bottom="0.3" header="0.11" footer="0.16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მშენებლობა-ელექტროობა-მინები</vt:lpstr>
      <vt:lpstr>'მშენებლობა-ელექტროობა-მინები'!Print_Area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Tavadze</dc:creator>
  <cp:lastModifiedBy>Salome Kakhidze</cp:lastModifiedBy>
  <dcterms:created xsi:type="dcterms:W3CDTF">2019-01-28T12:15:37Z</dcterms:created>
  <dcterms:modified xsi:type="dcterms:W3CDTF">2019-01-29T08:18:55Z</dcterms:modified>
</cp:coreProperties>
</file>