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kakhidze\Desktop\უნივერსიტეტის ქუჩა #35-ში სერვისცენტრის მოწყობა\"/>
    </mc:Choice>
  </mc:AlternateContent>
  <bookViews>
    <workbookView xWindow="0" yWindow="0" windowWidth="24000" windowHeight="9885"/>
  </bookViews>
  <sheets>
    <sheet name="უნივერსიტეტის ქუჩა ( ტენერი)" sheetId="1" r:id="rId1"/>
  </sheets>
  <definedNames>
    <definedName name="_xlnm._FilterDatabase" localSheetId="0" hidden="1">'უნივერსიტეტის ქუჩა ( ტენერი)'!$A$147:$I$187</definedName>
    <definedName name="_xlnm.Print_Area" localSheetId="0">'უნივერსიტეტის ქუჩა ( ტენერი)'!$A$1:$I$201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G29" i="1"/>
  <c r="F31" i="1"/>
  <c r="H31" i="1"/>
  <c r="I31" i="1"/>
  <c r="F32" i="1"/>
  <c r="I32" i="1" s="1"/>
  <c r="H32" i="1"/>
  <c r="F33" i="1"/>
  <c r="H33" i="1"/>
  <c r="F34" i="1"/>
  <c r="I34" i="1" s="1"/>
  <c r="H34" i="1"/>
  <c r="I33" i="1" l="1"/>
  <c r="H191" i="1"/>
  <c r="I191" i="1" s="1"/>
  <c r="D189" i="1"/>
  <c r="H189" i="1" s="1"/>
  <c r="G188" i="1"/>
  <c r="H188" i="1" s="1"/>
  <c r="E188" i="1"/>
  <c r="F188" i="1" s="1"/>
  <c r="D186" i="1"/>
  <c r="D187" i="1" s="1"/>
  <c r="H187" i="1" s="1"/>
  <c r="G185" i="1"/>
  <c r="H185" i="1" s="1"/>
  <c r="D183" i="1"/>
  <c r="F183" i="1" s="1"/>
  <c r="G182" i="1"/>
  <c r="H182" i="1" s="1"/>
  <c r="D180" i="1"/>
  <c r="H180" i="1" s="1"/>
  <c r="G179" i="1"/>
  <c r="H179" i="1" s="1"/>
  <c r="D177" i="1"/>
  <c r="H177" i="1" s="1"/>
  <c r="G176" i="1"/>
  <c r="H176" i="1" s="1"/>
  <c r="D174" i="1"/>
  <c r="D175" i="1" s="1"/>
  <c r="H175" i="1" s="1"/>
  <c r="G173" i="1"/>
  <c r="H173" i="1" s="1"/>
  <c r="H172" i="1"/>
  <c r="F172" i="1"/>
  <c r="I172" i="1" s="1"/>
  <c r="I171" i="1"/>
  <c r="H171" i="1"/>
  <c r="F171" i="1"/>
  <c r="H170" i="1"/>
  <c r="F170" i="1"/>
  <c r="H169" i="1"/>
  <c r="F169" i="1"/>
  <c r="I169" i="1" s="1"/>
  <c r="H168" i="1"/>
  <c r="F168" i="1"/>
  <c r="H167" i="1"/>
  <c r="F167" i="1"/>
  <c r="H166" i="1"/>
  <c r="F166" i="1"/>
  <c r="H165" i="1"/>
  <c r="F165" i="1"/>
  <c r="I165" i="1" s="1"/>
  <c r="H164" i="1"/>
  <c r="F164" i="1"/>
  <c r="H163" i="1"/>
  <c r="F163" i="1"/>
  <c r="I163" i="1" s="1"/>
  <c r="H162" i="1"/>
  <c r="F162" i="1"/>
  <c r="H161" i="1"/>
  <c r="F161" i="1"/>
  <c r="H160" i="1"/>
  <c r="F160" i="1"/>
  <c r="H159" i="1"/>
  <c r="F159" i="1"/>
  <c r="H158" i="1"/>
  <c r="F158" i="1"/>
  <c r="H157" i="1"/>
  <c r="F157" i="1"/>
  <c r="H156" i="1"/>
  <c r="F156" i="1"/>
  <c r="I156" i="1" s="1"/>
  <c r="H155" i="1"/>
  <c r="F155" i="1"/>
  <c r="I155" i="1" s="1"/>
  <c r="H154" i="1"/>
  <c r="F154" i="1"/>
  <c r="H153" i="1"/>
  <c r="F153" i="1"/>
  <c r="I153" i="1" s="1"/>
  <c r="H152" i="1"/>
  <c r="I152" i="1" s="1"/>
  <c r="F152" i="1"/>
  <c r="H151" i="1"/>
  <c r="F151" i="1"/>
  <c r="H150" i="1"/>
  <c r="F150" i="1"/>
  <c r="H149" i="1"/>
  <c r="F149" i="1"/>
  <c r="F147" i="1" s="1"/>
  <c r="H148" i="1"/>
  <c r="F148" i="1"/>
  <c r="H146" i="1"/>
  <c r="F146" i="1"/>
  <c r="H145" i="1"/>
  <c r="F145" i="1"/>
  <c r="H144" i="1"/>
  <c r="F144" i="1"/>
  <c r="H143" i="1"/>
  <c r="F143" i="1"/>
  <c r="H142" i="1"/>
  <c r="F142" i="1"/>
  <c r="D141" i="1"/>
  <c r="H141" i="1" s="1"/>
  <c r="G140" i="1"/>
  <c r="H140" i="1" s="1"/>
  <c r="E140" i="1"/>
  <c r="F140" i="1" s="1"/>
  <c r="I140" i="1" s="1"/>
  <c r="D139" i="1"/>
  <c r="F139" i="1" s="1"/>
  <c r="D138" i="1"/>
  <c r="F138" i="1" s="1"/>
  <c r="G137" i="1"/>
  <c r="H137" i="1" s="1"/>
  <c r="H135" i="1"/>
  <c r="D135" i="1"/>
  <c r="D136" i="1" s="1"/>
  <c r="H136" i="1" s="1"/>
  <c r="G134" i="1"/>
  <c r="H134" i="1" s="1"/>
  <c r="H133" i="1"/>
  <c r="I133" i="1" s="1"/>
  <c r="F133" i="1"/>
  <c r="H132" i="1"/>
  <c r="F132" i="1"/>
  <c r="H131" i="1"/>
  <c r="F131" i="1"/>
  <c r="H130" i="1"/>
  <c r="F130" i="1"/>
  <c r="H129" i="1"/>
  <c r="F129" i="1"/>
  <c r="H128" i="1"/>
  <c r="F128" i="1"/>
  <c r="H127" i="1"/>
  <c r="F127" i="1"/>
  <c r="H126" i="1"/>
  <c r="F126" i="1"/>
  <c r="I126" i="1" s="1"/>
  <c r="H125" i="1"/>
  <c r="I125" i="1" s="1"/>
  <c r="D125" i="1"/>
  <c r="F125" i="1" s="1"/>
  <c r="G124" i="1"/>
  <c r="H124" i="1" s="1"/>
  <c r="H123" i="1"/>
  <c r="I123" i="1" s="1"/>
  <c r="F123" i="1"/>
  <c r="D121" i="1"/>
  <c r="G120" i="1"/>
  <c r="H120" i="1" s="1"/>
  <c r="E120" i="1"/>
  <c r="F120" i="1" s="1"/>
  <c r="D118" i="1"/>
  <c r="H118" i="1" s="1"/>
  <c r="G117" i="1"/>
  <c r="H117" i="1" s="1"/>
  <c r="E117" i="1"/>
  <c r="F117" i="1" s="1"/>
  <c r="I117" i="1" s="1"/>
  <c r="H116" i="1"/>
  <c r="F116" i="1"/>
  <c r="H115" i="1"/>
  <c r="F115" i="1"/>
  <c r="I115" i="1" s="1"/>
  <c r="H114" i="1"/>
  <c r="F114" i="1"/>
  <c r="I114" i="1" s="1"/>
  <c r="H113" i="1"/>
  <c r="F113" i="1"/>
  <c r="H112" i="1"/>
  <c r="F112" i="1"/>
  <c r="I112" i="1" s="1"/>
  <c r="D111" i="1"/>
  <c r="H111" i="1" s="1"/>
  <c r="G110" i="1"/>
  <c r="H110" i="1" s="1"/>
  <c r="H109" i="1"/>
  <c r="F109" i="1"/>
  <c r="I109" i="1" s="1"/>
  <c r="D108" i="1"/>
  <c r="H108" i="1" s="1"/>
  <c r="G107" i="1"/>
  <c r="H107" i="1" s="1"/>
  <c r="H106" i="1"/>
  <c r="F106" i="1"/>
  <c r="E104" i="1" s="1"/>
  <c r="F104" i="1" s="1"/>
  <c r="D105" i="1"/>
  <c r="H105" i="1" s="1"/>
  <c r="G104" i="1"/>
  <c r="H104" i="1" s="1"/>
  <c r="H103" i="1"/>
  <c r="F103" i="1"/>
  <c r="I103" i="1" s="1"/>
  <c r="D102" i="1"/>
  <c r="H102" i="1" s="1"/>
  <c r="D101" i="1"/>
  <c r="H101" i="1" s="1"/>
  <c r="D100" i="1"/>
  <c r="H100" i="1" s="1"/>
  <c r="D99" i="1"/>
  <c r="D98" i="1"/>
  <c r="H98" i="1" s="1"/>
  <c r="D97" i="1"/>
  <c r="H97" i="1" s="1"/>
  <c r="G96" i="1"/>
  <c r="H96" i="1" s="1"/>
  <c r="H95" i="1"/>
  <c r="F95" i="1"/>
  <c r="H94" i="1"/>
  <c r="F94" i="1"/>
  <c r="I94" i="1" s="1"/>
  <c r="H93" i="1"/>
  <c r="F93" i="1"/>
  <c r="H92" i="1"/>
  <c r="F92" i="1"/>
  <c r="I92" i="1" s="1"/>
  <c r="H91" i="1"/>
  <c r="F91" i="1"/>
  <c r="I91" i="1" s="1"/>
  <c r="H90" i="1"/>
  <c r="F90" i="1"/>
  <c r="I90" i="1" s="1"/>
  <c r="H89" i="1"/>
  <c r="F89" i="1"/>
  <c r="I89" i="1" s="1"/>
  <c r="D88" i="1"/>
  <c r="F88" i="1" s="1"/>
  <c r="G87" i="1"/>
  <c r="H87" i="1" s="1"/>
  <c r="H86" i="1"/>
  <c r="F86" i="1"/>
  <c r="H85" i="1"/>
  <c r="F85" i="1"/>
  <c r="I85" i="1" s="1"/>
  <c r="H84" i="1"/>
  <c r="F84" i="1"/>
  <c r="D83" i="1"/>
  <c r="H83" i="1" s="1"/>
  <c r="I83" i="1" s="1"/>
  <c r="G82" i="1"/>
  <c r="H82" i="1" s="1"/>
  <c r="H81" i="1"/>
  <c r="F81" i="1"/>
  <c r="I81" i="1" s="1"/>
  <c r="H80" i="1"/>
  <c r="F80" i="1"/>
  <c r="D79" i="1"/>
  <c r="H79" i="1" s="1"/>
  <c r="G78" i="1"/>
  <c r="H78" i="1" s="1"/>
  <c r="H77" i="1"/>
  <c r="F77" i="1"/>
  <c r="H76" i="1"/>
  <c r="F76" i="1"/>
  <c r="E74" i="1" s="1"/>
  <c r="F74" i="1" s="1"/>
  <c r="D75" i="1"/>
  <c r="H75" i="1" s="1"/>
  <c r="G74" i="1"/>
  <c r="H74" i="1" s="1"/>
  <c r="H73" i="1"/>
  <c r="F73" i="1"/>
  <c r="E71" i="1" s="1"/>
  <c r="F71" i="1" s="1"/>
  <c r="D72" i="1"/>
  <c r="G71" i="1"/>
  <c r="H71" i="1" s="1"/>
  <c r="H70" i="1"/>
  <c r="F70" i="1"/>
  <c r="E68" i="1" s="1"/>
  <c r="F68" i="1" s="1"/>
  <c r="D69" i="1"/>
  <c r="F69" i="1" s="1"/>
  <c r="G68" i="1"/>
  <c r="H68" i="1" s="1"/>
  <c r="H67" i="1"/>
  <c r="F67" i="1"/>
  <c r="D66" i="1"/>
  <c r="H66" i="1" s="1"/>
  <c r="I66" i="1" s="1"/>
  <c r="G65" i="1"/>
  <c r="H65" i="1" s="1"/>
  <c r="H64" i="1"/>
  <c r="F64" i="1"/>
  <c r="H63" i="1"/>
  <c r="F63" i="1"/>
  <c r="I62" i="1"/>
  <c r="H62" i="1"/>
  <c r="F62" i="1"/>
  <c r="D61" i="1"/>
  <c r="H61" i="1" s="1"/>
  <c r="I61" i="1" s="1"/>
  <c r="G60" i="1"/>
  <c r="H60" i="1" s="1"/>
  <c r="H59" i="1"/>
  <c r="F59" i="1"/>
  <c r="I59" i="1" s="1"/>
  <c r="H58" i="1"/>
  <c r="F58" i="1"/>
  <c r="H57" i="1"/>
  <c r="F57" i="1"/>
  <c r="I57" i="1" s="1"/>
  <c r="D56" i="1"/>
  <c r="H56" i="1" s="1"/>
  <c r="I56" i="1" s="1"/>
  <c r="G55" i="1"/>
  <c r="H55" i="1" s="1"/>
  <c r="H54" i="1"/>
  <c r="F54" i="1"/>
  <c r="H53" i="1"/>
  <c r="F53" i="1"/>
  <c r="H52" i="1"/>
  <c r="F52" i="1"/>
  <c r="D51" i="1"/>
  <c r="H51" i="1" s="1"/>
  <c r="I51" i="1" s="1"/>
  <c r="G50" i="1"/>
  <c r="H50" i="1" s="1"/>
  <c r="D49" i="1"/>
  <c r="F49" i="1" s="1"/>
  <c r="D48" i="1"/>
  <c r="G47" i="1"/>
  <c r="H47" i="1" s="1"/>
  <c r="E47" i="1"/>
  <c r="F47" i="1" s="1"/>
  <c r="H46" i="1"/>
  <c r="F46" i="1"/>
  <c r="I46" i="1" s="1"/>
  <c r="H45" i="1"/>
  <c r="F45" i="1"/>
  <c r="H44" i="1"/>
  <c r="F44" i="1"/>
  <c r="I44" i="1" s="1"/>
  <c r="H43" i="1"/>
  <c r="F43" i="1"/>
  <c r="I43" i="1" s="1"/>
  <c r="D42" i="1"/>
  <c r="H42" i="1" s="1"/>
  <c r="I42" i="1" s="1"/>
  <c r="G41" i="1"/>
  <c r="H41" i="1" s="1"/>
  <c r="H40" i="1"/>
  <c r="F40" i="1"/>
  <c r="H39" i="1"/>
  <c r="F39" i="1"/>
  <c r="I39" i="1" s="1"/>
  <c r="H38" i="1"/>
  <c r="F38" i="1"/>
  <c r="I38" i="1" s="1"/>
  <c r="H37" i="1"/>
  <c r="F37" i="1"/>
  <c r="D36" i="1"/>
  <c r="H36" i="1" s="1"/>
  <c r="I36" i="1" s="1"/>
  <c r="G35" i="1"/>
  <c r="H35" i="1" s="1"/>
  <c r="F29" i="1"/>
  <c r="D30" i="1"/>
  <c r="H30" i="1" s="1"/>
  <c r="I30" i="1" s="1"/>
  <c r="H29" i="1"/>
  <c r="H28" i="1"/>
  <c r="F28" i="1"/>
  <c r="H27" i="1"/>
  <c r="F27" i="1"/>
  <c r="H26" i="1"/>
  <c r="I26" i="1" s="1"/>
  <c r="F26" i="1"/>
  <c r="H25" i="1"/>
  <c r="F25" i="1"/>
  <c r="D24" i="1"/>
  <c r="H24" i="1" s="1"/>
  <c r="I24" i="1" s="1"/>
  <c r="G23" i="1"/>
  <c r="H23" i="1" s="1"/>
  <c r="H22" i="1"/>
  <c r="F22" i="1"/>
  <c r="H21" i="1"/>
  <c r="F21" i="1"/>
  <c r="H20" i="1"/>
  <c r="F20" i="1"/>
  <c r="I20" i="1" s="1"/>
  <c r="D19" i="1"/>
  <c r="F19" i="1" s="1"/>
  <c r="G18" i="1"/>
  <c r="H18" i="1" s="1"/>
  <c r="H17" i="1"/>
  <c r="F17" i="1"/>
  <c r="E15" i="1" s="1"/>
  <c r="F15" i="1" s="1"/>
  <c r="D16" i="1"/>
  <c r="H16" i="1" s="1"/>
  <c r="I16" i="1" s="1"/>
  <c r="G15" i="1"/>
  <c r="H15" i="1" s="1"/>
  <c r="H12" i="1"/>
  <c r="F12" i="1"/>
  <c r="H11" i="1"/>
  <c r="F11" i="1"/>
  <c r="I11" i="1" s="1"/>
  <c r="H10" i="1"/>
  <c r="F10" i="1"/>
  <c r="H9" i="1"/>
  <c r="F9" i="1"/>
  <c r="I9" i="1" s="1"/>
  <c r="I17" i="1" l="1"/>
  <c r="I73" i="1"/>
  <c r="I80" i="1"/>
  <c r="I93" i="1"/>
  <c r="I168" i="1"/>
  <c r="I54" i="1"/>
  <c r="F79" i="1"/>
  <c r="I79" i="1" s="1"/>
  <c r="I132" i="1"/>
  <c r="I149" i="1"/>
  <c r="I68" i="1"/>
  <c r="I77" i="1"/>
  <c r="I84" i="1"/>
  <c r="H88" i="1"/>
  <c r="I88" i="1" s="1"/>
  <c r="D119" i="1"/>
  <c r="H119" i="1" s="1"/>
  <c r="I127" i="1"/>
  <c r="I129" i="1"/>
  <c r="I131" i="1"/>
  <c r="H138" i="1"/>
  <c r="I145" i="1"/>
  <c r="I150" i="1"/>
  <c r="I161" i="1"/>
  <c r="D178" i="1"/>
  <c r="F178" i="1" s="1"/>
  <c r="F121" i="1"/>
  <c r="D122" i="1"/>
  <c r="F122" i="1" s="1"/>
  <c r="H19" i="1"/>
  <c r="I19" i="1" s="1"/>
  <c r="H72" i="1"/>
  <c r="F72" i="1"/>
  <c r="I72" i="1" s="1"/>
  <c r="I29" i="1"/>
  <c r="I37" i="1"/>
  <c r="I10" i="1"/>
  <c r="I12" i="1"/>
  <c r="I13" i="1" s="1"/>
  <c r="I25" i="1"/>
  <c r="F48" i="1"/>
  <c r="H48" i="1"/>
  <c r="H99" i="1"/>
  <c r="F99" i="1"/>
  <c r="I99" i="1" s="1"/>
  <c r="I104" i="1"/>
  <c r="I45" i="1"/>
  <c r="I47" i="1"/>
  <c r="I113" i="1"/>
  <c r="I120" i="1"/>
  <c r="I151" i="1"/>
  <c r="E18" i="1"/>
  <c r="F18" i="1" s="1"/>
  <c r="I18" i="1" s="1"/>
  <c r="I21" i="1"/>
  <c r="E23" i="1"/>
  <c r="F23" i="1" s="1"/>
  <c r="I23" i="1" s="1"/>
  <c r="I27" i="1"/>
  <c r="E35" i="1"/>
  <c r="F35" i="1" s="1"/>
  <c r="I35" i="1" s="1"/>
  <c r="I49" i="1"/>
  <c r="I53" i="1"/>
  <c r="I76" i="1"/>
  <c r="I144" i="1"/>
  <c r="I148" i="1"/>
  <c r="I160" i="1"/>
  <c r="I167" i="1"/>
  <c r="F174" i="1"/>
  <c r="I174" i="1" s="1"/>
  <c r="F177" i="1"/>
  <c r="H183" i="1"/>
  <c r="I183" i="1" s="1"/>
  <c r="F186" i="1"/>
  <c r="I22" i="1"/>
  <c r="I28" i="1"/>
  <c r="I40" i="1"/>
  <c r="H49" i="1"/>
  <c r="I52" i="1"/>
  <c r="I64" i="1"/>
  <c r="I67" i="1"/>
  <c r="H69" i="1"/>
  <c r="I69" i="1" s="1"/>
  <c r="I86" i="1"/>
  <c r="I116" i="1"/>
  <c r="I128" i="1"/>
  <c r="I130" i="1"/>
  <c r="F135" i="1"/>
  <c r="I135" i="1" s="1"/>
  <c r="I143" i="1"/>
  <c r="I154" i="1"/>
  <c r="I157" i="1"/>
  <c r="I159" i="1"/>
  <c r="I164" i="1"/>
  <c r="I166" i="1"/>
  <c r="H174" i="1"/>
  <c r="H186" i="1"/>
  <c r="E176" i="1"/>
  <c r="F176" i="1" s="1"/>
  <c r="I176" i="1" s="1"/>
  <c r="E137" i="1"/>
  <c r="F137" i="1" s="1"/>
  <c r="I137" i="1" s="1"/>
  <c r="I15" i="1"/>
  <c r="I71" i="1"/>
  <c r="I106" i="1"/>
  <c r="F111" i="1"/>
  <c r="I111" i="1" s="1"/>
  <c r="F118" i="1"/>
  <c r="I118" i="1" s="1"/>
  <c r="I138" i="1"/>
  <c r="H139" i="1"/>
  <c r="I139" i="1" s="1"/>
  <c r="I142" i="1"/>
  <c r="I158" i="1"/>
  <c r="I177" i="1"/>
  <c r="H178" i="1"/>
  <c r="I178" i="1" s="1"/>
  <c r="D181" i="1"/>
  <c r="I188" i="1"/>
  <c r="D190" i="1"/>
  <c r="E41" i="1"/>
  <c r="F41" i="1" s="1"/>
  <c r="I41" i="1" s="1"/>
  <c r="E55" i="1"/>
  <c r="F55" i="1" s="1"/>
  <c r="I55" i="1" s="1"/>
  <c r="E60" i="1"/>
  <c r="F60" i="1" s="1"/>
  <c r="I60" i="1" s="1"/>
  <c r="I74" i="1"/>
  <c r="F75" i="1"/>
  <c r="I75" i="1" s="1"/>
  <c r="E78" i="1"/>
  <c r="F78" i="1" s="1"/>
  <c r="I78" i="1" s="1"/>
  <c r="F98" i="1"/>
  <c r="F102" i="1"/>
  <c r="I102" i="1" s="1"/>
  <c r="F136" i="1"/>
  <c r="F175" i="1"/>
  <c r="E50" i="1"/>
  <c r="F50" i="1" s="1"/>
  <c r="I50" i="1" s="1"/>
  <c r="E65" i="1"/>
  <c r="F65" i="1" s="1"/>
  <c r="I65" i="1" s="1"/>
  <c r="E87" i="1"/>
  <c r="F87" i="1" s="1"/>
  <c r="I87" i="1" s="1"/>
  <c r="F97" i="1"/>
  <c r="I97" i="1" s="1"/>
  <c r="F101" i="1"/>
  <c r="I101" i="1" s="1"/>
  <c r="F105" i="1"/>
  <c r="I105" i="1" s="1"/>
  <c r="E107" i="1"/>
  <c r="F107" i="1" s="1"/>
  <c r="I107" i="1" s="1"/>
  <c r="F141" i="1"/>
  <c r="I141" i="1" s="1"/>
  <c r="H147" i="1"/>
  <c r="I147" i="1" s="1"/>
  <c r="I170" i="1"/>
  <c r="F180" i="1"/>
  <c r="I180" i="1" s="1"/>
  <c r="F187" i="1"/>
  <c r="F189" i="1"/>
  <c r="I189" i="1" s="1"/>
  <c r="I58" i="1"/>
  <c r="I63" i="1"/>
  <c r="I70" i="1"/>
  <c r="E82" i="1"/>
  <c r="F82" i="1" s="1"/>
  <c r="I82" i="1" s="1"/>
  <c r="I95" i="1"/>
  <c r="F100" i="1"/>
  <c r="I100" i="1" s="1"/>
  <c r="F108" i="1"/>
  <c r="I108" i="1" s="1"/>
  <c r="E110" i="1"/>
  <c r="F110" i="1" s="1"/>
  <c r="I110" i="1" s="1"/>
  <c r="F119" i="1"/>
  <c r="I119" i="1" s="1"/>
  <c r="H121" i="1"/>
  <c r="E124" i="1"/>
  <c r="F124" i="1" s="1"/>
  <c r="I124" i="1" s="1"/>
  <c r="I146" i="1"/>
  <c r="I162" i="1"/>
  <c r="D184" i="1"/>
  <c r="I122" i="1" l="1"/>
  <c r="H122" i="1"/>
  <c r="I121" i="1"/>
  <c r="I186" i="1"/>
  <c r="I48" i="1"/>
  <c r="H190" i="1"/>
  <c r="F190" i="1"/>
  <c r="E185" i="1"/>
  <c r="F185" i="1" s="1"/>
  <c r="I185" i="1" s="1"/>
  <c r="I187" i="1"/>
  <c r="I98" i="1"/>
  <c r="E96" i="1"/>
  <c r="F96" i="1" s="1"/>
  <c r="I96" i="1" s="1"/>
  <c r="F184" i="1"/>
  <c r="H184" i="1"/>
  <c r="I175" i="1"/>
  <c r="E173" i="1"/>
  <c r="F173" i="1" s="1"/>
  <c r="I173" i="1" s="1"/>
  <c r="H181" i="1"/>
  <c r="F181" i="1"/>
  <c r="I136" i="1"/>
  <c r="E134" i="1"/>
  <c r="F134" i="1" s="1"/>
  <c r="I134" i="1" s="1"/>
  <c r="E182" i="1" l="1"/>
  <c r="F182" i="1" s="1"/>
  <c r="I182" i="1" s="1"/>
  <c r="I184" i="1"/>
  <c r="I181" i="1"/>
  <c r="E179" i="1"/>
  <c r="F179" i="1" s="1"/>
  <c r="I179" i="1" s="1"/>
  <c r="I190" i="1"/>
  <c r="I192" i="1" l="1"/>
  <c r="I193" i="1" s="1"/>
  <c r="I194" i="1" s="1"/>
  <c r="I195" i="1" s="1"/>
  <c r="I196" i="1" l="1"/>
  <c r="I197" i="1" s="1"/>
  <c r="I198" i="1" l="1"/>
  <c r="I199" i="1" s="1"/>
  <c r="I200" i="1" l="1"/>
  <c r="I201" i="1" s="1"/>
</calcChain>
</file>

<file path=xl/sharedStrings.xml><?xml version="1.0" encoding="utf-8"?>
<sst xmlns="http://schemas.openxmlformats.org/spreadsheetml/2006/main" count="383" uniqueCount="177">
  <si>
    <t xml:space="preserve"> </t>
  </si>
  <si>
    <t>xarjTaRricxva</t>
  </si>
  <si>
    <t>#</t>
  </si>
  <si>
    <t xml:space="preserve">samuSaos dasaxeleba </t>
  </si>
  <si>
    <t>ganz</t>
  </si>
  <si>
    <t>raod-ba</t>
  </si>
  <si>
    <t>masala</t>
  </si>
  <si>
    <t>xelfasi</t>
  </si>
  <si>
    <t>Rirebuleba</t>
  </si>
  <si>
    <t>erT.f.</t>
  </si>
  <si>
    <t>jami</t>
  </si>
  <si>
    <t>I</t>
  </si>
  <si>
    <t>sademontaJo samuSaoebi SenobaSi</t>
  </si>
  <si>
    <t>arsebuli karebis demontaJi</t>
  </si>
  <si>
    <r>
      <t>m</t>
    </r>
    <r>
      <rPr>
        <b/>
        <vertAlign val="superscript"/>
        <sz val="10"/>
        <rFont val="AcadNusx"/>
      </rPr>
      <t>2</t>
    </r>
  </si>
  <si>
    <t>arsebuli kedlis demontaJi</t>
  </si>
  <si>
    <t>samSeneblo nagvis Segroveba da gamotana Senobidan</t>
  </si>
  <si>
    <t>t</t>
  </si>
  <si>
    <t>samSeneblo nagvis datvirTva da gatana 15 km manZilze avtoTviTmclelebiT</t>
  </si>
  <si>
    <t>gza</t>
  </si>
  <si>
    <t>jami - sademontaJo samuSaoebi</t>
  </si>
  <si>
    <t>II</t>
  </si>
  <si>
    <t>samSeneblo-saremonto samuSaoebi</t>
  </si>
  <si>
    <t xml:space="preserve">iatakis moWimva qviSa-cementis xsnariT 7 sm-mde sisqeze  </t>
  </si>
  <si>
    <r>
      <t>m</t>
    </r>
    <r>
      <rPr>
        <vertAlign val="superscript"/>
        <sz val="10"/>
        <rFont val="AcadNusx"/>
      </rPr>
      <t>2</t>
    </r>
  </si>
  <si>
    <t>qviSa-cementis xsnari m100 (mWimisTvis)</t>
  </si>
  <si>
    <r>
      <t>m</t>
    </r>
    <r>
      <rPr>
        <vertAlign val="superscript"/>
        <sz val="10"/>
        <rFont val="AcadNusx"/>
      </rPr>
      <t>3</t>
    </r>
  </si>
  <si>
    <t>podiumis mowyoba salaroSi xis masaliT da faneriT</t>
  </si>
  <si>
    <t>მ2</t>
  </si>
  <si>
    <t>ხელფასი</t>
  </si>
  <si>
    <t>ხის მასალა</t>
  </si>
  <si>
    <t>მ3</t>
  </si>
  <si>
    <t>ფანერა 10 მმ</t>
  </si>
  <si>
    <t>დუბელ-შურუფი</t>
  </si>
  <si>
    <t>ც</t>
  </si>
  <si>
    <t>laminirebuli iatakis mowyoba salaroSi</t>
  </si>
  <si>
    <t>laminirebuli iataki (qveSsagebiT)</t>
  </si>
  <si>
    <t>plintusi</t>
  </si>
  <si>
    <t>grZ.m</t>
  </si>
  <si>
    <t>TviTmWreli sWvali</t>
  </si>
  <si>
    <t>c</t>
  </si>
  <si>
    <t>aluminis gadamyvani</t>
  </si>
  <si>
    <t>ალუმინის გადამყვანი</t>
  </si>
  <si>
    <t>გრძ.მ</t>
  </si>
  <si>
    <t>წებოცემენტი</t>
  </si>
  <si>
    <t>კგ</t>
  </si>
  <si>
    <t>ფუგა</t>
  </si>
  <si>
    <t>იატაკების მოპირკეთება კერამიკული ფილებით (სველ წერტილში)</t>
  </si>
  <si>
    <t>იატაკის კერამიკული ფილა 40*40</t>
  </si>
  <si>
    <t>იატაკების მოპირკეთება კერამოგრანიტის ფილებით (მაღალი დატვირთვის კოეფიციენტით) teqnikuri farTSi</t>
  </si>
  <si>
    <t>იატაკის კერამოგრანიტის ფილა (40X40 sm)</t>
  </si>
  <si>
    <t>fexis sawmendi xaliCis mowyoba (iatakSi CasamontaJebeli)</t>
  </si>
  <si>
    <t>m2</t>
  </si>
  <si>
    <t>fexis sawmendi xaliCa</t>
  </si>
  <si>
    <t>მდფ-ის პლინტუსების მოწყობა</t>
  </si>
  <si>
    <r>
      <t xml:space="preserve">მდფ-ის პლინტუსი </t>
    </r>
    <r>
      <rPr>
        <sz val="10"/>
        <rFont val="Times New Roman"/>
        <family val="1"/>
        <charset val="204"/>
      </rPr>
      <t>h</t>
    </r>
    <r>
      <rPr>
        <sz val="10"/>
        <rFont val="AcadNusx"/>
      </rPr>
      <t>=10 sm; 18 მმ სისქის</t>
    </r>
  </si>
  <si>
    <t>თხევადი ლურსმანი</t>
  </si>
  <si>
    <t>თვითმჭრელი სჭვალი</t>
  </si>
  <si>
    <t>kedlebis amoSeneba 20 sm sisqiT,  betonis samSeneblo blokiT (wyobis armirebiT yovel mesame rigze)</t>
  </si>
  <si>
    <r>
      <t>m</t>
    </r>
    <r>
      <rPr>
        <b/>
        <vertAlign val="superscript"/>
        <sz val="10"/>
        <rFont val="AcadNusx"/>
      </rPr>
      <t>3</t>
    </r>
  </si>
  <si>
    <t>betonis samSeneblo bloki 40X20X20</t>
  </si>
  <si>
    <t>cali</t>
  </si>
  <si>
    <t>qviSa-cementis xsnari (wyobisTvis)</t>
  </si>
  <si>
    <r>
      <t xml:space="preserve">armatura </t>
    </r>
    <r>
      <rPr>
        <sz val="10"/>
        <rFont val="Arial"/>
        <family val="2"/>
        <charset val="204"/>
      </rPr>
      <t xml:space="preserve">A240 </t>
    </r>
    <r>
      <rPr>
        <sz val="10"/>
        <rFont val="AcadNusx"/>
      </rPr>
      <t>(8 mm)</t>
    </r>
  </si>
  <si>
    <t>mosazRvre kedelze armaturis badis mowyoba</t>
  </si>
  <si>
    <t>eleqtrodi</t>
  </si>
  <si>
    <t>kg</t>
  </si>
  <si>
    <t>metalis saWreli diski</t>
  </si>
  <si>
    <r>
      <t xml:space="preserve">armatura </t>
    </r>
    <r>
      <rPr>
        <sz val="10"/>
        <rFont val="Arial"/>
        <family val="2"/>
        <charset val="204"/>
      </rPr>
      <t xml:space="preserve">A500, 14 </t>
    </r>
    <r>
      <rPr>
        <sz val="10"/>
        <rFont val="AcadNusx"/>
      </rPr>
      <t>mm, b-15</t>
    </r>
  </si>
  <si>
    <t>mosazRvre blokis kedlis lesva qviSa-cementis xsnariT</t>
  </si>
  <si>
    <t>qviSa-cementis xsnari m100 (lesvisTvis)</t>
  </si>
  <si>
    <t>kedlebis Semosva TabaSirmuyaos filebiT (erTmagi fila)</t>
  </si>
  <si>
    <t>TabaSirmuyaos fila (damxmare masalebiT)</t>
  </si>
  <si>
    <t>kedlebis Semosva nestgamZle TabaSirmuyaos filebiT (erTmagi fila)</t>
  </si>
  <si>
    <t>TabaSirmuyaos nestgamZle fila (damxmare masalebiT)</t>
  </si>
  <si>
    <t>TabaSirmuyaos tixrebis mowyoba (erTmagi filiT)</t>
  </si>
  <si>
    <t>TabaSirmuyaos fila (damxmare masaliT)</t>
  </si>
  <si>
    <t>minabamba</t>
  </si>
  <si>
    <t>TabaSirmuyaos nestgamZle tixrebis mowyoba (erTmagi filiT)</t>
  </si>
  <si>
    <t>TabaSirmuyaos nestgamZle fila (damxmare masaliT)</t>
  </si>
  <si>
    <t>კედლების მოპირკეთება კერამიკული ფილებით (სველი წერტილი და სამზარეულო)</t>
  </si>
  <si>
    <t>კედლის კერამიკული ფილა</t>
  </si>
  <si>
    <t>kedlebis da tixrebis damuSaveba, frizelinis akvra da SeRebva wyalemulsiis saRebaviT</t>
  </si>
  <si>
    <t>wyalemulsiis saRebavi</t>
  </si>
  <si>
    <t>bzaris lenti</t>
  </si>
  <si>
    <t>samRebro kuTxovana</t>
  </si>
  <si>
    <t>frizelinis qaRaldi</t>
  </si>
  <si>
    <t>webo</t>
  </si>
  <si>
    <t>fiTxi</t>
  </si>
  <si>
    <t>zumfara</t>
  </si>
  <si>
    <t>kedlebis damuSaveba da Spalieris gakvra (betonis faqturiT)</t>
  </si>
  <si>
    <t>Spalieri</t>
  </si>
  <si>
    <t>grunti</t>
  </si>
  <si>
    <t>l</t>
  </si>
  <si>
    <t>webo (Spaleris)</t>
  </si>
  <si>
    <t>paCka</t>
  </si>
  <si>
    <t xml:space="preserve">kedelze dekoratiuli printis (pano) mowyoba,  ( დამკვეთის მიწოდება ) </t>
  </si>
  <si>
    <t xml:space="preserve">Sekiduli Weris mowyoba TabaSirmuyaos filebiT </t>
  </si>
  <si>
    <t xml:space="preserve">Sekiduli Weris mowyoba nesgtamZle TabaSirmuyaos filebiT </t>
  </si>
  <si>
    <t>Werebis damuSaveba da SeRebva Weris wyalemulsiis saRebaviT</t>
  </si>
  <si>
    <t>სარევიზიო ლუქების მოწყობა შეკიდულ ჭერში</t>
  </si>
  <si>
    <t>mdf SeRebili karebis mowyoba</t>
  </si>
  <si>
    <t>mdf SeRebili kari kompleqtSi, SeRebili</t>
  </si>
  <si>
    <t>მეტალის შეღებილი კარების მოწყობა</t>
  </si>
  <si>
    <t>მეტალის კარის ბლოკი კომპლექტში, შეღებილი</t>
  </si>
  <si>
    <t>გაღებადი კარი-ჟალუზის მოწყობა ტექნიკური ოთახისთვის</t>
  </si>
  <si>
    <t>ლითონის სამაგრი ჩარჩოს მოწყობა შიდა ვიტრაჟებისთვის</t>
  </si>
  <si>
    <t>ფოლადის მილკვადრატი 50X50X2</t>
  </si>
  <si>
    <t>ფოლადის მილკვადრატი 50X30X2</t>
  </si>
  <si>
    <t>ფოლადის კუთხოვანა 80X80X6</t>
  </si>
  <si>
    <t>ელექტროდი</t>
  </si>
  <si>
    <t>მეტალის საჭრელი დისკი</t>
  </si>
  <si>
    <t>ანტიკოროზიული საღებავი (ufero)</t>
  </si>
  <si>
    <t>გამხსნელი</t>
  </si>
  <si>
    <t>ლ</t>
  </si>
  <si>
    <t>დუბელ-ანკერი</t>
  </si>
  <si>
    <t xml:space="preserve">bronirebuli sarkmelis montaJi </t>
  </si>
  <si>
    <t>bronirebuli minis sarkmelebis montaJi (arsebuli masaliT)</t>
  </si>
  <si>
    <t>salaros xonCa-daxlebis mowyoba,  (ix. naxazi)</t>
  </si>
  <si>
    <t>salaros xonCa-daxli</t>
  </si>
  <si>
    <t>wyalmomarageba-kanalizaciis fitingebis, ventilebis, daerTebebis mowyoba</t>
  </si>
  <si>
    <t>wer.</t>
  </si>
  <si>
    <t>masala (milebi, muxlebi, muftebi, ventilebi, fasonuri nawilebi)</t>
  </si>
  <si>
    <t>კომპლ</t>
  </si>
  <si>
    <t>xelsabanis montaJi SemreviT da sifoniT</t>
  </si>
  <si>
    <t>komp</t>
  </si>
  <si>
    <t>unitazi Camrecxi avziT</t>
  </si>
  <si>
    <t>samzareulos niJara</t>
  </si>
  <si>
    <t>trapis montaJi</t>
  </si>
  <si>
    <t>eleqtrosamontaJo samuSaoebi</t>
  </si>
  <si>
    <t>sf</t>
  </si>
  <si>
    <t>შეკიდული ჭერის წერტილოვანი სანათი</t>
  </si>
  <si>
    <t>შეკიდული ჭერის წერტილოვანი სანათი სველ წერტილში</t>
  </si>
  <si>
    <t>ავარიული სანათი საევაკუაციო ნიშნით  ინტეგრირებული აკუმულატორით</t>
  </si>
  <si>
    <t>სალაროს სანათი</t>
  </si>
  <si>
    <t>სპილენძის კაბელი ორმაგი იზოლაციით NYM-J 3x1,5</t>
  </si>
  <si>
    <t>სპილენძის კაბელი ორმაგი იზოლაციით NYM-J 3x2,5</t>
  </si>
  <si>
    <t>სპილენძის კაბელი ორმაგი იზოლაციით NYM-J 7x2,5</t>
  </si>
  <si>
    <t>სპილენძის კაბელი ორმაგი იზოლაციით NYM-J 5x4</t>
  </si>
  <si>
    <t>სპილენძის კაბელი ორმაგი იზოლაციით NYM-J 5x6</t>
  </si>
  <si>
    <t>სპილენძის კაბელი ორმაგი იზოლაციით NYY 4x70</t>
  </si>
  <si>
    <t>HDMI კაბელი 10მ</t>
  </si>
  <si>
    <t>ც.</t>
  </si>
  <si>
    <t>VGA კაბელი 10მ</t>
  </si>
  <si>
    <t>1 კლავიშიანი ჩამრთველი</t>
  </si>
  <si>
    <t>2 კლავიშიანი ჩამრთველი</t>
  </si>
  <si>
    <t>საშტეფსელო როზეტი დამიწების კონტაქტით,  2P+E-16A</t>
  </si>
  <si>
    <t>სამონტაჟო კოლოფი</t>
  </si>
  <si>
    <t>PVC გოფრირებული მილი Ø 16</t>
  </si>
  <si>
    <t>PVC გოფრირებული მილი Ø 20</t>
  </si>
  <si>
    <t xml:space="preserve">კაბელი კომპიუტერული ქსელის </t>
  </si>
  <si>
    <t>კომპიუტერული ქსელის როზეტი  1 x RJ45</t>
  </si>
  <si>
    <t>კომპიუტერული ქსელის როზეტი  2 x RJ45</t>
  </si>
  <si>
    <t>USB როზეტი</t>
  </si>
  <si>
    <t>რეკი (კომპლექტში)</t>
  </si>
  <si>
    <t>მთავარი ელექტროფარი (კომპლექტში)</t>
  </si>
  <si>
    <t>fasadis vitraJebis mowyoba, Savi anodirebuli izoporfiliT</t>
  </si>
  <si>
    <t>fasadis vitraJebi Savi anodirebuli izoporfiliT (ix. naxazi)</t>
  </si>
  <si>
    <t xml:space="preserve">minis Sida saofise vitraJebis mowyoba, aluminis CarCoSi ( 3 ცალი პომპიანი კარი ) </t>
  </si>
  <si>
    <t>minis Sida vitraJi, aluminis CarCoSi (ix. naxazi)</t>
  </si>
  <si>
    <t>minis Sida tixrebis mowyoba</t>
  </si>
  <si>
    <t>minis Sida tixari, uJangavi foladis damWerebze (ix. naxazi)</t>
  </si>
  <si>
    <t>dartymamedegi firis akvra minebze</t>
  </si>
  <si>
    <t>dartymamedegi firi (200 mirkoni)</t>
  </si>
  <si>
    <t>minebis dazolva qromirebuli firiT</t>
  </si>
  <si>
    <t>qromirebuli firi</t>
  </si>
  <si>
    <t>minebis პრინტის მოწყობა</t>
  </si>
  <si>
    <t xml:space="preserve">dasufTaveba dalageba </t>
  </si>
  <si>
    <t>jami - samSeneblo saremonto samuSaoebi</t>
  </si>
  <si>
    <t>saerTo jami</t>
  </si>
  <si>
    <t>zednadebi xarjebi (%)</t>
  </si>
  <si>
    <t>j a m i</t>
  </si>
  <si>
    <t>mogeba (%)</t>
  </si>
  <si>
    <t>gauTvaliswinebeli xarjebi (%)</t>
  </si>
  <si>
    <t>d.R.g.  (%)</t>
  </si>
  <si>
    <t>სამრეწველო იატაკის მოჭიმვა 7 სმ-მდე სისქეზე</t>
  </si>
  <si>
    <t xml:space="preserve">სს „ვითიბი ბანკი ჯორჯია“ უნივერსიტეტის ქუჩა #35-ში გაყიდვის წერტილის მოწყობისათვის საჭირო სარემონტო სამუშაოების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</si>
</sst>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  <numFmt numFmtId="167" formatCode="_-* #,##0.000_-;\-* #,##0.000_-;_-* &quot;-&quot;??_-;_-@_-"/>
    <numFmt numFmtId="168" formatCode="_-* #,##0.0\ _L_a_r_i_-;\-* #,##0.0\ _L_a_r_i_-;_-* &quot;-&quot;??\ _L_a_r_i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cadNusx"/>
    </font>
    <font>
      <b/>
      <sz val="12"/>
      <name val="Times New Roman"/>
      <family val="1"/>
      <charset val="204"/>
    </font>
    <font>
      <b/>
      <sz val="10"/>
      <color theme="1"/>
      <name val="AcadNusx"/>
    </font>
    <font>
      <b/>
      <sz val="12"/>
      <color rgb="FF0070C0"/>
      <name val="AcadMtavr"/>
    </font>
    <font>
      <b/>
      <sz val="12"/>
      <name val="AcadMtavr"/>
    </font>
    <font>
      <b/>
      <sz val="10"/>
      <name val="AcadMtavr"/>
    </font>
    <font>
      <b/>
      <sz val="10"/>
      <name val="AcadNusx"/>
    </font>
    <font>
      <b/>
      <sz val="10"/>
      <color rgb="FF0070C0"/>
      <name val="AcadNusx"/>
    </font>
    <font>
      <sz val="10"/>
      <name val="AcadNusx"/>
    </font>
    <font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vertAlign val="superscript"/>
      <sz val="10"/>
      <name val="AcadNusx"/>
    </font>
    <font>
      <b/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vertAlign val="superscript"/>
      <sz val="10"/>
      <name val="AcadNusx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cadNusx"/>
    </font>
    <font>
      <sz val="11"/>
      <color theme="1"/>
      <name val="Calibri"/>
      <family val="2"/>
      <charset val="1"/>
      <scheme val="minor"/>
    </font>
    <font>
      <sz val="10"/>
      <name val="Sylfaen"/>
      <family val="1"/>
      <charset val="204"/>
    </font>
    <font>
      <sz val="10"/>
      <name val="Sylfaen"/>
      <family val="1"/>
    </font>
    <font>
      <sz val="10"/>
      <color theme="1"/>
      <name val="Sylfae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cadNusx"/>
    </font>
    <font>
      <sz val="11"/>
      <name val="AcadNusx"/>
    </font>
    <font>
      <b/>
      <sz val="10"/>
      <name val="Times New Roman"/>
      <family val="1"/>
      <charset val="204"/>
    </font>
    <font>
      <b/>
      <sz val="11"/>
      <color theme="1"/>
      <name val="AcadNusx"/>
    </font>
    <font>
      <b/>
      <sz val="11"/>
      <name val="Times New Roman"/>
      <family val="1"/>
      <charset val="204"/>
    </font>
    <font>
      <b/>
      <i/>
      <sz val="10"/>
      <name val="AcadNusx"/>
    </font>
    <font>
      <b/>
      <sz val="10"/>
      <name val="Arial"/>
      <family val="2"/>
      <charset val="204"/>
    </font>
    <font>
      <b/>
      <i/>
      <sz val="10"/>
      <color rgb="FF0070C0"/>
      <name val="AcadNusx"/>
    </font>
    <font>
      <b/>
      <sz val="10"/>
      <color rgb="FF0070C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0070C0"/>
      <name val="AcadNusx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1CA94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/>
  </cellStyleXfs>
  <cellXfs count="169"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165" fontId="13" fillId="2" borderId="11" xfId="1" applyNumberFormat="1" applyFont="1" applyFill="1" applyBorder="1" applyAlignment="1">
      <alignment horizontal="center" vertical="center" wrapText="1"/>
    </xf>
    <xf numFmtId="164" fontId="13" fillId="2" borderId="11" xfId="1" applyFont="1" applyFill="1" applyBorder="1" applyAlignment="1">
      <alignment horizontal="center" vertical="center" wrapText="1"/>
    </xf>
    <xf numFmtId="164" fontId="14" fillId="2" borderId="11" xfId="1" applyFont="1" applyFill="1" applyBorder="1" applyAlignment="1">
      <alignment horizontal="center" vertical="center" wrapText="1"/>
    </xf>
    <xf numFmtId="164" fontId="14" fillId="2" borderId="11" xfId="1" applyFont="1" applyFill="1" applyBorder="1" applyAlignment="1">
      <alignment horizontal="center" vertical="center"/>
    </xf>
    <xf numFmtId="164" fontId="13" fillId="2" borderId="1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165" fontId="16" fillId="3" borderId="11" xfId="1" applyNumberFormat="1" applyFont="1" applyFill="1" applyBorder="1" applyAlignment="1">
      <alignment horizontal="center" vertical="center" wrapText="1"/>
    </xf>
    <xf numFmtId="164" fontId="16" fillId="3" borderId="11" xfId="1" applyFont="1" applyFill="1" applyBorder="1" applyAlignment="1">
      <alignment horizontal="center" vertical="center" wrapText="1"/>
    </xf>
    <xf numFmtId="164" fontId="17" fillId="3" borderId="11" xfId="1" applyFont="1" applyFill="1" applyBorder="1" applyAlignment="1">
      <alignment horizontal="center" vertical="center" wrapText="1"/>
    </xf>
    <xf numFmtId="164" fontId="17" fillId="3" borderId="11" xfId="1" applyFont="1" applyFill="1" applyBorder="1" applyAlignment="1">
      <alignment horizontal="center" vertical="center"/>
    </xf>
    <xf numFmtId="164" fontId="16" fillId="3" borderId="12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5" fontId="16" fillId="2" borderId="11" xfId="1" applyNumberFormat="1" applyFont="1" applyFill="1" applyBorder="1" applyAlignment="1">
      <alignment horizontal="center" vertical="center" wrapText="1"/>
    </xf>
    <xf numFmtId="164" fontId="16" fillId="2" borderId="11" xfId="1" applyFont="1" applyFill="1" applyBorder="1" applyAlignment="1">
      <alignment horizontal="center" vertical="center" wrapText="1"/>
    </xf>
    <xf numFmtId="164" fontId="17" fillId="2" borderId="11" xfId="1" applyFont="1" applyFill="1" applyBorder="1" applyAlignment="1">
      <alignment horizontal="center" vertical="center" wrapText="1"/>
    </xf>
    <xf numFmtId="164" fontId="17" fillId="2" borderId="11" xfId="1" applyFont="1" applyFill="1" applyBorder="1" applyAlignment="1">
      <alignment horizontal="center" vertical="center"/>
    </xf>
    <xf numFmtId="164" fontId="16" fillId="2" borderId="12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165" fontId="13" fillId="0" borderId="11" xfId="1" applyNumberFormat="1" applyFont="1" applyFill="1" applyBorder="1" applyAlignment="1">
      <alignment horizontal="center" vertical="center" wrapText="1"/>
    </xf>
    <xf numFmtId="164" fontId="13" fillId="0" borderId="11" xfId="1" applyFont="1" applyFill="1" applyBorder="1" applyAlignment="1">
      <alignment horizontal="center" vertical="center" wrapText="1"/>
    </xf>
    <xf numFmtId="164" fontId="14" fillId="0" borderId="11" xfId="1" applyFont="1" applyFill="1" applyBorder="1" applyAlignment="1">
      <alignment horizontal="center" vertical="center" wrapText="1"/>
    </xf>
    <xf numFmtId="164" fontId="14" fillId="0" borderId="11" xfId="1" applyFont="1" applyFill="1" applyBorder="1" applyAlignment="1">
      <alignment horizontal="center" vertical="center"/>
    </xf>
    <xf numFmtId="164" fontId="13" fillId="0" borderId="11" xfId="1" applyNumberFormat="1" applyFont="1" applyFill="1" applyBorder="1" applyAlignment="1">
      <alignment horizontal="center" vertical="center" wrapText="1"/>
    </xf>
    <xf numFmtId="164" fontId="13" fillId="0" borderId="12" xfId="1" applyFont="1" applyFill="1" applyBorder="1" applyAlignment="1">
      <alignment horizontal="center" vertical="center" wrapText="1"/>
    </xf>
    <xf numFmtId="166" fontId="13" fillId="0" borderId="11" xfId="1" applyNumberFormat="1" applyFont="1" applyFill="1" applyBorder="1" applyAlignment="1">
      <alignment horizontal="center" vertical="center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3" fillId="0" borderId="11" xfId="2" applyFont="1" applyFill="1" applyBorder="1" applyAlignment="1">
      <alignment vertical="center" wrapText="1"/>
    </xf>
    <xf numFmtId="0" fontId="24" fillId="0" borderId="11" xfId="0" applyFont="1" applyFill="1" applyBorder="1" applyAlignment="1" applyProtection="1">
      <alignment horizontal="center" vertical="center" wrapText="1"/>
    </xf>
    <xf numFmtId="164" fontId="13" fillId="0" borderId="1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164" fontId="13" fillId="6" borderId="21" xfId="1" applyFont="1" applyFill="1" applyBorder="1" applyAlignment="1">
      <alignment horizontal="center" vertical="center" wrapText="1"/>
    </xf>
    <xf numFmtId="164" fontId="26" fillId="6" borderId="22" xfId="1" applyFont="1" applyFill="1" applyBorder="1" applyAlignment="1">
      <alignment horizontal="center" vertical="center" wrapText="1"/>
    </xf>
    <xf numFmtId="164" fontId="16" fillId="6" borderId="21" xfId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13" fillId="0" borderId="0" xfId="1" applyFont="1" applyAlignment="1">
      <alignment horizontal="center" vertical="center"/>
    </xf>
    <xf numFmtId="164" fontId="17" fillId="0" borderId="0" xfId="1" applyFont="1" applyAlignment="1">
      <alignment horizontal="center" vertical="center"/>
    </xf>
    <xf numFmtId="164" fontId="29" fillId="0" borderId="0" xfId="1" applyFont="1" applyAlignment="1">
      <alignment horizontal="center" vertical="center"/>
    </xf>
    <xf numFmtId="164" fontId="19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6" fillId="0" borderId="0" xfId="1" applyFont="1" applyAlignment="1">
      <alignment vertical="center"/>
    </xf>
    <xf numFmtId="164" fontId="17" fillId="0" borderId="0" xfId="1" applyFont="1" applyAlignment="1">
      <alignment vertical="center"/>
    </xf>
    <xf numFmtId="0" fontId="30" fillId="0" borderId="0" xfId="0" applyFont="1" applyAlignment="1">
      <alignment horizontal="center" vertical="center"/>
    </xf>
    <xf numFmtId="164" fontId="16" fillId="0" borderId="0" xfId="1" applyFont="1" applyAlignment="1">
      <alignment horizontal="center" vertical="center"/>
    </xf>
    <xf numFmtId="164" fontId="31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2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2" fontId="35" fillId="0" borderId="0" xfId="0" applyNumberFormat="1" applyFont="1" applyAlignment="1">
      <alignment horizontal="center" vertical="center"/>
    </xf>
    <xf numFmtId="2" fontId="10" fillId="0" borderId="0" xfId="0" applyNumberFormat="1" applyFont="1" applyFill="1" applyAlignment="1"/>
    <xf numFmtId="0" fontId="10" fillId="0" borderId="0" xfId="0" applyFont="1" applyFill="1" applyAlignment="1"/>
    <xf numFmtId="0" fontId="11" fillId="0" borderId="0" xfId="0" applyFont="1" applyFill="1" applyAlignment="1"/>
    <xf numFmtId="43" fontId="10" fillId="0" borderId="0" xfId="0" applyNumberFormat="1" applyFont="1" applyFill="1" applyAlignme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3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/>
    <xf numFmtId="0" fontId="10" fillId="7" borderId="11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4" fontId="16" fillId="7" borderId="11" xfId="1" applyFont="1" applyFill="1" applyBorder="1" applyAlignment="1">
      <alignment horizontal="center" vertical="center" wrapText="1"/>
    </xf>
    <xf numFmtId="164" fontId="17" fillId="7" borderId="11" xfId="1" applyFont="1" applyFill="1" applyBorder="1" applyAlignment="1">
      <alignment horizontal="center" vertical="center" wrapText="1"/>
    </xf>
    <xf numFmtId="164" fontId="17" fillId="7" borderId="11" xfId="1" applyFont="1" applyFill="1" applyBorder="1" applyAlignment="1">
      <alignment horizontal="center" vertical="center"/>
    </xf>
    <xf numFmtId="164" fontId="16" fillId="7" borderId="11" xfId="1" applyNumberFormat="1" applyFont="1" applyFill="1" applyBorder="1" applyAlignment="1">
      <alignment horizontal="center" vertical="center" wrapText="1"/>
    </xf>
    <xf numFmtId="164" fontId="16" fillId="7" borderId="12" xfId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left" vertical="center" wrapText="1"/>
    </xf>
    <xf numFmtId="0" fontId="10" fillId="8" borderId="11" xfId="0" applyFont="1" applyFill="1" applyBorder="1" applyAlignment="1">
      <alignment horizontal="center" vertical="center" wrapText="1"/>
    </xf>
    <xf numFmtId="165" fontId="16" fillId="8" borderId="11" xfId="1" applyNumberFormat="1" applyFont="1" applyFill="1" applyBorder="1" applyAlignment="1">
      <alignment horizontal="center" vertical="center" wrapText="1"/>
    </xf>
    <xf numFmtId="164" fontId="16" fillId="8" borderId="11" xfId="1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left" vertical="center" wrapText="1"/>
    </xf>
    <xf numFmtId="0" fontId="10" fillId="9" borderId="11" xfId="0" applyFont="1" applyFill="1" applyBorder="1" applyAlignment="1">
      <alignment horizontal="center" vertical="center" wrapText="1"/>
    </xf>
    <xf numFmtId="165" fontId="16" fillId="9" borderId="11" xfId="1" applyNumberFormat="1" applyFont="1" applyFill="1" applyBorder="1" applyAlignment="1">
      <alignment horizontal="center" vertical="center" wrapText="1"/>
    </xf>
    <xf numFmtId="164" fontId="16" fillId="9" borderId="11" xfId="1" applyFont="1" applyFill="1" applyBorder="1" applyAlignment="1">
      <alignment horizontal="center" vertical="center" wrapText="1"/>
    </xf>
    <xf numFmtId="164" fontId="17" fillId="9" borderId="11" xfId="1" applyFont="1" applyFill="1" applyBorder="1" applyAlignment="1">
      <alignment horizontal="center" vertical="center" wrapText="1"/>
    </xf>
    <xf numFmtId="164" fontId="17" fillId="9" borderId="11" xfId="1" applyFont="1" applyFill="1" applyBorder="1" applyAlignment="1">
      <alignment horizontal="center" vertical="center"/>
    </xf>
    <xf numFmtId="164" fontId="16" fillId="9" borderId="11" xfId="1" applyNumberFormat="1" applyFont="1" applyFill="1" applyBorder="1" applyAlignment="1">
      <alignment horizontal="center" vertical="center" wrapText="1"/>
    </xf>
    <xf numFmtId="164" fontId="16" fillId="9" borderId="12" xfId="1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right" vertical="center" wrapText="1"/>
    </xf>
    <xf numFmtId="0" fontId="12" fillId="4" borderId="11" xfId="0" applyFont="1" applyFill="1" applyBorder="1" applyAlignment="1">
      <alignment horizontal="center" vertical="center" wrapText="1"/>
    </xf>
    <xf numFmtId="165" fontId="13" fillId="4" borderId="11" xfId="1" applyNumberFormat="1" applyFont="1" applyFill="1" applyBorder="1" applyAlignment="1">
      <alignment horizontal="center" vertical="center" wrapText="1"/>
    </xf>
    <xf numFmtId="164" fontId="13" fillId="4" borderId="11" xfId="1" applyFont="1" applyFill="1" applyBorder="1" applyAlignment="1">
      <alignment horizontal="center" vertical="center" wrapText="1"/>
    </xf>
    <xf numFmtId="164" fontId="14" fillId="4" borderId="11" xfId="1" applyFont="1" applyFill="1" applyBorder="1" applyAlignment="1">
      <alignment horizontal="center" vertical="center" wrapText="1"/>
    </xf>
    <xf numFmtId="164" fontId="14" fillId="4" borderId="11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166" fontId="16" fillId="9" borderId="11" xfId="1" applyNumberFormat="1" applyFont="1" applyFill="1" applyBorder="1" applyAlignment="1">
      <alignment horizontal="center" vertical="center" wrapText="1"/>
    </xf>
    <xf numFmtId="164" fontId="16" fillId="9" borderId="11" xfId="1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vertical="center" wrapText="1"/>
    </xf>
    <xf numFmtId="0" fontId="24" fillId="4" borderId="11" xfId="0" applyFont="1" applyFill="1" applyBorder="1" applyAlignment="1" applyProtection="1">
      <alignment horizontal="center" vertical="center" wrapText="1"/>
    </xf>
    <xf numFmtId="166" fontId="13" fillId="4" borderId="11" xfId="1" applyNumberFormat="1" applyFont="1" applyFill="1" applyBorder="1" applyAlignment="1">
      <alignment horizontal="center" vertical="center" wrapText="1"/>
    </xf>
    <xf numFmtId="164" fontId="13" fillId="4" borderId="11" xfId="1" applyFont="1" applyFill="1" applyBorder="1" applyAlignment="1">
      <alignment horizontal="center" vertical="center"/>
    </xf>
    <xf numFmtId="164" fontId="13" fillId="4" borderId="12" xfId="1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9" fontId="13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Обычный 2" xfId="2"/>
  </cellStyles>
  <dxfs count="0"/>
  <tableStyles count="0" defaultTableStyle="TableStyleMedium2" defaultPivotStyle="PivotStyleLight16"/>
  <colors>
    <mruColors>
      <color rgb="FFC1CA94"/>
      <color rgb="FFD4D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74"/>
  <sheetViews>
    <sheetView tabSelected="1" view="pageBreakPreview" zoomScaleSheetLayoutView="100" workbookViewId="0">
      <selection activeCell="N12" sqref="N12"/>
    </sheetView>
  </sheetViews>
  <sheetFormatPr defaultRowHeight="15" x14ac:dyDescent="0.25"/>
  <cols>
    <col min="1" max="1" width="4.42578125" style="1" customWidth="1"/>
    <col min="2" max="2" width="80.85546875" customWidth="1"/>
    <col min="3" max="3" width="8.28515625" customWidth="1"/>
    <col min="4" max="4" width="9.28515625" customWidth="1"/>
    <col min="5" max="5" width="10" customWidth="1"/>
    <col min="6" max="6" width="14.140625" style="108" customWidth="1"/>
    <col min="7" max="7" width="9.140625" customWidth="1"/>
    <col min="8" max="8" width="11.5703125" style="108" customWidth="1"/>
    <col min="9" max="9" width="14.140625" customWidth="1"/>
  </cols>
  <sheetData>
    <row r="1" spans="1:9" ht="25.5" customHeight="1" x14ac:dyDescent="0.25">
      <c r="A1" s="1" t="s">
        <v>0</v>
      </c>
      <c r="B1" s="168" t="s">
        <v>176</v>
      </c>
      <c r="C1" s="158"/>
      <c r="D1" s="158"/>
      <c r="E1" s="158"/>
      <c r="F1" s="158"/>
      <c r="G1" s="158"/>
      <c r="H1" s="158"/>
      <c r="I1" s="158"/>
    </row>
    <row r="2" spans="1:9" ht="17.25" customHeight="1" x14ac:dyDescent="0.25">
      <c r="B2" s="159" t="s">
        <v>1</v>
      </c>
      <c r="C2" s="159"/>
      <c r="D2" s="159"/>
      <c r="E2" s="159"/>
      <c r="F2" s="159"/>
      <c r="G2" s="159"/>
      <c r="H2" s="159"/>
      <c r="I2" s="159"/>
    </row>
    <row r="3" spans="1:9" s="5" customFormat="1" ht="16.5" customHeight="1" x14ac:dyDescent="0.25">
      <c r="A3" s="2"/>
      <c r="B3" s="2"/>
      <c r="C3" s="2"/>
      <c r="D3" s="2"/>
      <c r="E3" s="2"/>
      <c r="F3" s="2"/>
      <c r="G3" s="2"/>
      <c r="H3" s="3"/>
      <c r="I3" s="4"/>
    </row>
    <row r="4" spans="1:9" ht="21" customHeight="1" thickBot="1" x14ac:dyDescent="0.3">
      <c r="B4" s="6"/>
      <c r="C4" s="7"/>
      <c r="D4" s="7"/>
      <c r="E4" s="7"/>
      <c r="F4" s="8"/>
      <c r="G4" s="7"/>
      <c r="H4" s="8"/>
      <c r="I4" s="7"/>
    </row>
    <row r="5" spans="1:9" ht="17.25" customHeight="1" thickTop="1" x14ac:dyDescent="0.25">
      <c r="A5" s="160" t="s">
        <v>2</v>
      </c>
      <c r="B5" s="162" t="s">
        <v>3</v>
      </c>
      <c r="C5" s="164" t="s">
        <v>4</v>
      </c>
      <c r="D5" s="164" t="s">
        <v>5</v>
      </c>
      <c r="E5" s="162" t="s">
        <v>6</v>
      </c>
      <c r="F5" s="162"/>
      <c r="G5" s="162" t="s">
        <v>7</v>
      </c>
      <c r="H5" s="162"/>
      <c r="I5" s="166" t="s">
        <v>8</v>
      </c>
    </row>
    <row r="6" spans="1:9" ht="33.75" customHeight="1" thickBot="1" x14ac:dyDescent="0.3">
      <c r="A6" s="161"/>
      <c r="B6" s="163"/>
      <c r="C6" s="165"/>
      <c r="D6" s="165"/>
      <c r="E6" s="9" t="s">
        <v>9</v>
      </c>
      <c r="F6" s="10" t="s">
        <v>10</v>
      </c>
      <c r="G6" s="9" t="s">
        <v>9</v>
      </c>
      <c r="H6" s="10" t="s">
        <v>10</v>
      </c>
      <c r="I6" s="167"/>
    </row>
    <row r="7" spans="1:9" ht="18" customHeight="1" thickBot="1" x14ac:dyDescent="0.3">
      <c r="A7" s="11">
        <v>1</v>
      </c>
      <c r="B7" s="12">
        <v>2</v>
      </c>
      <c r="C7" s="13">
        <v>3</v>
      </c>
      <c r="D7" s="13">
        <v>4</v>
      </c>
      <c r="E7" s="12">
        <v>5</v>
      </c>
      <c r="F7" s="14">
        <v>6</v>
      </c>
      <c r="G7" s="12">
        <v>7</v>
      </c>
      <c r="H7" s="14">
        <v>8</v>
      </c>
      <c r="I7" s="15">
        <v>11</v>
      </c>
    </row>
    <row r="8" spans="1:9" s="24" customFormat="1" ht="19.5" customHeight="1" x14ac:dyDescent="0.25">
      <c r="A8" s="16" t="s">
        <v>11</v>
      </c>
      <c r="B8" s="17" t="s">
        <v>12</v>
      </c>
      <c r="C8" s="18"/>
      <c r="D8" s="19"/>
      <c r="E8" s="20"/>
      <c r="F8" s="21"/>
      <c r="G8" s="20"/>
      <c r="H8" s="22"/>
      <c r="I8" s="23"/>
    </row>
    <row r="9" spans="1:9" s="33" customFormat="1" ht="18" customHeight="1" x14ac:dyDescent="0.25">
      <c r="A9" s="25">
        <v>1</v>
      </c>
      <c r="B9" s="26" t="s">
        <v>13</v>
      </c>
      <c r="C9" s="27" t="s">
        <v>14</v>
      </c>
      <c r="D9" s="28">
        <v>13</v>
      </c>
      <c r="E9" s="29"/>
      <c r="F9" s="30">
        <f>D9*E9</f>
        <v>0</v>
      </c>
      <c r="G9" s="29"/>
      <c r="H9" s="31">
        <f>D9*G9</f>
        <v>0</v>
      </c>
      <c r="I9" s="32">
        <f>F9+H9</f>
        <v>0</v>
      </c>
    </row>
    <row r="10" spans="1:9" s="33" customFormat="1" ht="18" customHeight="1" x14ac:dyDescent="0.25">
      <c r="A10" s="25">
        <v>2</v>
      </c>
      <c r="B10" s="26" t="s">
        <v>15</v>
      </c>
      <c r="C10" s="27" t="s">
        <v>14</v>
      </c>
      <c r="D10" s="28">
        <v>50</v>
      </c>
      <c r="E10" s="29"/>
      <c r="F10" s="30">
        <f>D10*E10</f>
        <v>0</v>
      </c>
      <c r="G10" s="29"/>
      <c r="H10" s="31">
        <f>D10*G10</f>
        <v>0</v>
      </c>
      <c r="I10" s="32">
        <f>F10+H10</f>
        <v>0</v>
      </c>
    </row>
    <row r="11" spans="1:9" s="33" customFormat="1" ht="17.25" customHeight="1" x14ac:dyDescent="0.25">
      <c r="A11" s="25">
        <v>3</v>
      </c>
      <c r="B11" s="26" t="s">
        <v>16</v>
      </c>
      <c r="C11" s="27" t="s">
        <v>17</v>
      </c>
      <c r="D11" s="28">
        <v>10</v>
      </c>
      <c r="E11" s="29"/>
      <c r="F11" s="30">
        <f>D11*E11</f>
        <v>0</v>
      </c>
      <c r="G11" s="29"/>
      <c r="H11" s="31">
        <f>D11*G11</f>
        <v>0</v>
      </c>
      <c r="I11" s="32">
        <f>F11+H11</f>
        <v>0</v>
      </c>
    </row>
    <row r="12" spans="1:9" s="33" customFormat="1" ht="30" customHeight="1" x14ac:dyDescent="0.25">
      <c r="A12" s="25">
        <v>4</v>
      </c>
      <c r="B12" s="26" t="s">
        <v>18</v>
      </c>
      <c r="C12" s="27" t="s">
        <v>19</v>
      </c>
      <c r="D12" s="28">
        <v>5</v>
      </c>
      <c r="E12" s="29"/>
      <c r="F12" s="30">
        <f>D12*E12</f>
        <v>0</v>
      </c>
      <c r="G12" s="29"/>
      <c r="H12" s="31">
        <f>D12*G12</f>
        <v>0</v>
      </c>
      <c r="I12" s="32">
        <f>F12+H12</f>
        <v>0</v>
      </c>
    </row>
    <row r="13" spans="1:9" s="24" customFormat="1" ht="19.5" customHeight="1" x14ac:dyDescent="0.25">
      <c r="A13" s="16"/>
      <c r="B13" s="17" t="s">
        <v>20</v>
      </c>
      <c r="C13" s="34"/>
      <c r="D13" s="35"/>
      <c r="E13" s="36"/>
      <c r="F13" s="37"/>
      <c r="G13" s="36"/>
      <c r="H13" s="38"/>
      <c r="I13" s="39">
        <f>SUM(I9:I12)</f>
        <v>0</v>
      </c>
    </row>
    <row r="14" spans="1:9" s="24" customFormat="1" ht="19.5" customHeight="1" x14ac:dyDescent="0.25">
      <c r="A14" s="16" t="s">
        <v>21</v>
      </c>
      <c r="B14" s="17" t="s">
        <v>22</v>
      </c>
      <c r="C14" s="18"/>
      <c r="D14" s="19"/>
      <c r="E14" s="20"/>
      <c r="F14" s="21"/>
      <c r="G14" s="20"/>
      <c r="H14" s="22"/>
      <c r="I14" s="23"/>
    </row>
    <row r="15" spans="1:9" s="40" customFormat="1" ht="18" customHeight="1" x14ac:dyDescent="0.25">
      <c r="A15" s="157">
        <v>1</v>
      </c>
      <c r="B15" s="121" t="s">
        <v>23</v>
      </c>
      <c r="C15" s="122" t="s">
        <v>14</v>
      </c>
      <c r="D15" s="123">
        <v>98</v>
      </c>
      <c r="E15" s="124">
        <f>SUM(F17:F17)/D15</f>
        <v>0</v>
      </c>
      <c r="F15" s="125">
        <f>D15*E15</f>
        <v>0</v>
      </c>
      <c r="G15" s="124">
        <f>G16</f>
        <v>0</v>
      </c>
      <c r="H15" s="126">
        <f t="shared" ref="H15:H67" si="0">D15*G15</f>
        <v>0</v>
      </c>
      <c r="I15" s="124">
        <f t="shared" ref="I15:I67" si="1">F15+H15</f>
        <v>0</v>
      </c>
    </row>
    <row r="16" spans="1:9" s="24" customFormat="1" ht="15.75" x14ac:dyDescent="0.25">
      <c r="A16" s="157"/>
      <c r="B16" s="41" t="s">
        <v>7</v>
      </c>
      <c r="C16" s="42" t="s">
        <v>24</v>
      </c>
      <c r="D16" s="43">
        <f>D15</f>
        <v>98</v>
      </c>
      <c r="E16" s="44"/>
      <c r="F16" s="45"/>
      <c r="G16" s="44"/>
      <c r="H16" s="46">
        <f t="shared" si="0"/>
        <v>0</v>
      </c>
      <c r="I16" s="44">
        <f t="shared" si="1"/>
        <v>0</v>
      </c>
    </row>
    <row r="17" spans="1:9" s="24" customFormat="1" ht="15.75" x14ac:dyDescent="0.25">
      <c r="A17" s="157"/>
      <c r="B17" s="42" t="s">
        <v>25</v>
      </c>
      <c r="C17" s="42" t="s">
        <v>26</v>
      </c>
      <c r="D17" s="47">
        <v>6.9</v>
      </c>
      <c r="E17" s="44"/>
      <c r="F17" s="45">
        <f t="shared" ref="F17:F23" si="2">D17*E17</f>
        <v>0</v>
      </c>
      <c r="G17" s="44"/>
      <c r="H17" s="46">
        <f t="shared" si="0"/>
        <v>0</v>
      </c>
      <c r="I17" s="44">
        <f t="shared" si="1"/>
        <v>0</v>
      </c>
    </row>
    <row r="18" spans="1:9" s="24" customFormat="1" ht="19.5" customHeight="1" x14ac:dyDescent="0.25">
      <c r="A18" s="147">
        <v>2</v>
      </c>
      <c r="B18" s="121" t="s">
        <v>27</v>
      </c>
      <c r="C18" s="122" t="s">
        <v>28</v>
      </c>
      <c r="D18" s="127">
        <v>3.8</v>
      </c>
      <c r="E18" s="124">
        <f>SUM(F20:F22)/D18</f>
        <v>0</v>
      </c>
      <c r="F18" s="125">
        <f t="shared" si="2"/>
        <v>0</v>
      </c>
      <c r="G18" s="124">
        <f>G19</f>
        <v>0</v>
      </c>
      <c r="H18" s="126">
        <f t="shared" si="0"/>
        <v>0</v>
      </c>
      <c r="I18" s="128">
        <f t="shared" si="1"/>
        <v>0</v>
      </c>
    </row>
    <row r="19" spans="1:9" s="24" customFormat="1" x14ac:dyDescent="0.25">
      <c r="A19" s="148"/>
      <c r="B19" s="41" t="s">
        <v>29</v>
      </c>
      <c r="C19" s="42" t="s">
        <v>28</v>
      </c>
      <c r="D19" s="47">
        <f>D18</f>
        <v>3.8</v>
      </c>
      <c r="E19" s="44"/>
      <c r="F19" s="45">
        <f t="shared" si="2"/>
        <v>0</v>
      </c>
      <c r="G19" s="44"/>
      <c r="H19" s="46">
        <f t="shared" si="0"/>
        <v>0</v>
      </c>
      <c r="I19" s="48">
        <f t="shared" si="1"/>
        <v>0</v>
      </c>
    </row>
    <row r="20" spans="1:9" s="24" customFormat="1" x14ac:dyDescent="0.25">
      <c r="A20" s="148"/>
      <c r="B20" s="42" t="s">
        <v>30</v>
      </c>
      <c r="C20" s="42" t="s">
        <v>31</v>
      </c>
      <c r="D20" s="43">
        <v>0.2</v>
      </c>
      <c r="E20" s="44"/>
      <c r="F20" s="45">
        <f t="shared" si="2"/>
        <v>0</v>
      </c>
      <c r="G20" s="44"/>
      <c r="H20" s="46">
        <f t="shared" si="0"/>
        <v>0</v>
      </c>
      <c r="I20" s="48">
        <f t="shared" si="1"/>
        <v>0</v>
      </c>
    </row>
    <row r="21" spans="1:9" s="24" customFormat="1" x14ac:dyDescent="0.25">
      <c r="A21" s="148"/>
      <c r="B21" s="42" t="s">
        <v>32</v>
      </c>
      <c r="C21" s="42" t="s">
        <v>28</v>
      </c>
      <c r="D21" s="43">
        <v>4.5999999999999996</v>
      </c>
      <c r="E21" s="44"/>
      <c r="F21" s="45">
        <f t="shared" si="2"/>
        <v>0</v>
      </c>
      <c r="G21" s="44"/>
      <c r="H21" s="46">
        <f t="shared" si="0"/>
        <v>0</v>
      </c>
      <c r="I21" s="44">
        <f t="shared" si="1"/>
        <v>0</v>
      </c>
    </row>
    <row r="22" spans="1:9" s="24" customFormat="1" x14ac:dyDescent="0.25">
      <c r="A22" s="148"/>
      <c r="B22" s="42" t="s">
        <v>33</v>
      </c>
      <c r="C22" s="42" t="s">
        <v>34</v>
      </c>
      <c r="D22" s="49">
        <v>46</v>
      </c>
      <c r="E22" s="44"/>
      <c r="F22" s="45">
        <f t="shared" si="2"/>
        <v>0</v>
      </c>
      <c r="G22" s="44"/>
      <c r="H22" s="46">
        <f t="shared" si="0"/>
        <v>0</v>
      </c>
      <c r="I22" s="44">
        <f t="shared" si="1"/>
        <v>0</v>
      </c>
    </row>
    <row r="23" spans="1:9" s="40" customFormat="1" ht="18" customHeight="1" x14ac:dyDescent="0.25">
      <c r="A23" s="147">
        <v>3</v>
      </c>
      <c r="B23" s="121" t="s">
        <v>35</v>
      </c>
      <c r="C23" s="122" t="s">
        <v>14</v>
      </c>
      <c r="D23" s="127">
        <v>4.0999999999999996</v>
      </c>
      <c r="E23" s="124">
        <f>SUM(F25:F28)/D23</f>
        <v>0</v>
      </c>
      <c r="F23" s="125">
        <f t="shared" si="2"/>
        <v>0</v>
      </c>
      <c r="G23" s="124">
        <f>G24</f>
        <v>0</v>
      </c>
      <c r="H23" s="126">
        <f t="shared" si="0"/>
        <v>0</v>
      </c>
      <c r="I23" s="128">
        <f t="shared" si="1"/>
        <v>0</v>
      </c>
    </row>
    <row r="24" spans="1:9" s="24" customFormat="1" ht="15.75" x14ac:dyDescent="0.25">
      <c r="A24" s="148"/>
      <c r="B24" s="41" t="s">
        <v>7</v>
      </c>
      <c r="C24" s="42" t="s">
        <v>24</v>
      </c>
      <c r="D24" s="47">
        <f>D23</f>
        <v>4.0999999999999996</v>
      </c>
      <c r="E24" s="44"/>
      <c r="F24" s="45"/>
      <c r="G24" s="44"/>
      <c r="H24" s="46">
        <f t="shared" si="0"/>
        <v>0</v>
      </c>
      <c r="I24" s="48">
        <f t="shared" si="1"/>
        <v>0</v>
      </c>
    </row>
    <row r="25" spans="1:9" s="24" customFormat="1" ht="15.75" x14ac:dyDescent="0.25">
      <c r="A25" s="148"/>
      <c r="B25" s="42" t="s">
        <v>36</v>
      </c>
      <c r="C25" s="42" t="s">
        <v>24</v>
      </c>
      <c r="D25" s="47">
        <v>4.51</v>
      </c>
      <c r="E25" s="44"/>
      <c r="F25" s="45">
        <f>D25*E25</f>
        <v>0</v>
      </c>
      <c r="G25" s="44"/>
      <c r="H25" s="46">
        <f t="shared" si="0"/>
        <v>0</v>
      </c>
      <c r="I25" s="48">
        <f t="shared" si="1"/>
        <v>0</v>
      </c>
    </row>
    <row r="26" spans="1:9" s="24" customFormat="1" x14ac:dyDescent="0.25">
      <c r="A26" s="148"/>
      <c r="B26" s="42" t="s">
        <v>37</v>
      </c>
      <c r="C26" s="42" t="s">
        <v>38</v>
      </c>
      <c r="D26" s="47">
        <v>10</v>
      </c>
      <c r="E26" s="44"/>
      <c r="F26" s="45">
        <f>D26*E26</f>
        <v>0</v>
      </c>
      <c r="G26" s="44"/>
      <c r="H26" s="46">
        <f t="shared" si="0"/>
        <v>0</v>
      </c>
      <c r="I26" s="48">
        <f t="shared" si="1"/>
        <v>0</v>
      </c>
    </row>
    <row r="27" spans="1:9" s="24" customFormat="1" x14ac:dyDescent="0.25">
      <c r="A27" s="148"/>
      <c r="B27" s="42" t="s">
        <v>39</v>
      </c>
      <c r="C27" s="42" t="s">
        <v>40</v>
      </c>
      <c r="D27" s="43">
        <v>50</v>
      </c>
      <c r="E27" s="44"/>
      <c r="F27" s="45">
        <f>D27*E27</f>
        <v>0</v>
      </c>
      <c r="G27" s="44"/>
      <c r="H27" s="46">
        <f t="shared" si="0"/>
        <v>0</v>
      </c>
      <c r="I27" s="48">
        <f t="shared" si="1"/>
        <v>0</v>
      </c>
    </row>
    <row r="28" spans="1:9" s="24" customFormat="1" x14ac:dyDescent="0.25">
      <c r="A28" s="149"/>
      <c r="B28" s="42" t="s">
        <v>41</v>
      </c>
      <c r="C28" s="42" t="s">
        <v>38</v>
      </c>
      <c r="D28" s="43">
        <v>3</v>
      </c>
      <c r="E28" s="44"/>
      <c r="F28" s="45">
        <f>D28*E28</f>
        <v>0</v>
      </c>
      <c r="G28" s="44"/>
      <c r="H28" s="46">
        <f t="shared" si="0"/>
        <v>0</v>
      </c>
      <c r="I28" s="48">
        <f t="shared" si="1"/>
        <v>0</v>
      </c>
    </row>
    <row r="29" spans="1:9" s="40" customFormat="1" x14ac:dyDescent="0.25">
      <c r="A29" s="147">
        <v>4</v>
      </c>
      <c r="B29" s="121" t="s">
        <v>175</v>
      </c>
      <c r="C29" s="122" t="s">
        <v>28</v>
      </c>
      <c r="D29" s="127">
        <v>79.400000000000006</v>
      </c>
      <c r="E29" s="124">
        <f>SUM(F31:F34)/D29</f>
        <v>0</v>
      </c>
      <c r="F29" s="125">
        <f>D29*E29</f>
        <v>0</v>
      </c>
      <c r="G29" s="124">
        <f>G30</f>
        <v>0</v>
      </c>
      <c r="H29" s="126">
        <f t="shared" si="0"/>
        <v>0</v>
      </c>
      <c r="I29" s="128">
        <f t="shared" si="1"/>
        <v>0</v>
      </c>
    </row>
    <row r="30" spans="1:9" s="24" customFormat="1" x14ac:dyDescent="0.25">
      <c r="A30" s="148"/>
      <c r="B30" s="41" t="s">
        <v>29</v>
      </c>
      <c r="C30" s="42" t="s">
        <v>28</v>
      </c>
      <c r="D30" s="47">
        <f>D29</f>
        <v>79.400000000000006</v>
      </c>
      <c r="E30" s="44"/>
      <c r="F30" s="45"/>
      <c r="G30" s="44"/>
      <c r="H30" s="46">
        <f t="shared" si="0"/>
        <v>0</v>
      </c>
      <c r="I30" s="48">
        <f t="shared" si="1"/>
        <v>0</v>
      </c>
    </row>
    <row r="31" spans="1:9" s="24" customFormat="1" hidden="1" x14ac:dyDescent="0.25">
      <c r="A31" s="148"/>
      <c r="B31" s="42"/>
      <c r="C31" s="42"/>
      <c r="D31" s="47"/>
      <c r="E31" s="44"/>
      <c r="F31" s="45">
        <f>D31*E31</f>
        <v>0</v>
      </c>
      <c r="G31" s="44"/>
      <c r="H31" s="46">
        <f t="shared" si="0"/>
        <v>0</v>
      </c>
      <c r="I31" s="48">
        <f t="shared" si="1"/>
        <v>0</v>
      </c>
    </row>
    <row r="32" spans="1:9" s="24" customFormat="1" hidden="1" x14ac:dyDescent="0.25">
      <c r="A32" s="148"/>
      <c r="B32" s="42"/>
      <c r="C32" s="42"/>
      <c r="D32" s="43"/>
      <c r="E32" s="44"/>
      <c r="F32" s="45">
        <f>D32*E32</f>
        <v>0</v>
      </c>
      <c r="G32" s="44"/>
      <c r="H32" s="46">
        <f t="shared" si="0"/>
        <v>0</v>
      </c>
      <c r="I32" s="48">
        <f t="shared" si="1"/>
        <v>0</v>
      </c>
    </row>
    <row r="33" spans="1:9" s="24" customFormat="1" hidden="1" x14ac:dyDescent="0.25">
      <c r="A33" s="148"/>
      <c r="B33" s="42"/>
      <c r="C33" s="42"/>
      <c r="D33" s="43"/>
      <c r="E33" s="44"/>
      <c r="F33" s="45">
        <f>D33*E33</f>
        <v>0</v>
      </c>
      <c r="G33" s="44"/>
      <c r="H33" s="46">
        <f t="shared" si="0"/>
        <v>0</v>
      </c>
      <c r="I33" s="48">
        <f t="shared" si="1"/>
        <v>0</v>
      </c>
    </row>
    <row r="34" spans="1:9" s="24" customFormat="1" hidden="1" x14ac:dyDescent="0.25">
      <c r="A34" s="149"/>
      <c r="B34" s="42"/>
      <c r="C34" s="42"/>
      <c r="D34" s="43"/>
      <c r="E34" s="44"/>
      <c r="F34" s="45">
        <f>D34*E34</f>
        <v>0</v>
      </c>
      <c r="G34" s="44"/>
      <c r="H34" s="46">
        <f t="shared" si="0"/>
        <v>0</v>
      </c>
      <c r="I34" s="48">
        <f t="shared" si="1"/>
        <v>0</v>
      </c>
    </row>
    <row r="35" spans="1:9" s="40" customFormat="1" x14ac:dyDescent="0.25">
      <c r="A35" s="147">
        <v>5</v>
      </c>
      <c r="B35" s="121" t="s">
        <v>47</v>
      </c>
      <c r="C35" s="122" t="s">
        <v>28</v>
      </c>
      <c r="D35" s="127">
        <v>2</v>
      </c>
      <c r="E35" s="124">
        <f>SUM(F37:F40)/D35</f>
        <v>0</v>
      </c>
      <c r="F35" s="125">
        <f>D35*E35</f>
        <v>0</v>
      </c>
      <c r="G35" s="124">
        <f>G36</f>
        <v>0</v>
      </c>
      <c r="H35" s="126">
        <f t="shared" si="0"/>
        <v>0</v>
      </c>
      <c r="I35" s="128">
        <f t="shared" si="1"/>
        <v>0</v>
      </c>
    </row>
    <row r="36" spans="1:9" s="24" customFormat="1" x14ac:dyDescent="0.25">
      <c r="A36" s="148"/>
      <c r="B36" s="41" t="s">
        <v>29</v>
      </c>
      <c r="C36" s="42" t="s">
        <v>28</v>
      </c>
      <c r="D36" s="47">
        <f>D35</f>
        <v>2</v>
      </c>
      <c r="E36" s="44"/>
      <c r="F36" s="45"/>
      <c r="G36" s="44"/>
      <c r="H36" s="46">
        <f t="shared" si="0"/>
        <v>0</v>
      </c>
      <c r="I36" s="48">
        <f t="shared" si="1"/>
        <v>0</v>
      </c>
    </row>
    <row r="37" spans="1:9" s="24" customFormat="1" x14ac:dyDescent="0.25">
      <c r="A37" s="148"/>
      <c r="B37" s="42" t="s">
        <v>48</v>
      </c>
      <c r="C37" s="42" t="s">
        <v>28</v>
      </c>
      <c r="D37" s="47">
        <v>2.1</v>
      </c>
      <c r="E37" s="44"/>
      <c r="F37" s="45">
        <f>D37*E37</f>
        <v>0</v>
      </c>
      <c r="G37" s="44"/>
      <c r="H37" s="46">
        <f t="shared" si="0"/>
        <v>0</v>
      </c>
      <c r="I37" s="48">
        <f t="shared" si="1"/>
        <v>0</v>
      </c>
    </row>
    <row r="38" spans="1:9" s="24" customFormat="1" x14ac:dyDescent="0.25">
      <c r="A38" s="148"/>
      <c r="B38" s="42" t="s">
        <v>42</v>
      </c>
      <c r="C38" s="42" t="s">
        <v>43</v>
      </c>
      <c r="D38" s="43">
        <v>1</v>
      </c>
      <c r="E38" s="44"/>
      <c r="F38" s="45">
        <f>D38*E38</f>
        <v>0</v>
      </c>
      <c r="G38" s="44"/>
      <c r="H38" s="46">
        <f t="shared" si="0"/>
        <v>0</v>
      </c>
      <c r="I38" s="48">
        <f t="shared" si="1"/>
        <v>0</v>
      </c>
    </row>
    <row r="39" spans="1:9" s="24" customFormat="1" x14ac:dyDescent="0.25">
      <c r="A39" s="148"/>
      <c r="B39" s="42" t="s">
        <v>44</v>
      </c>
      <c r="C39" s="42" t="s">
        <v>45</v>
      </c>
      <c r="D39" s="43">
        <v>12</v>
      </c>
      <c r="E39" s="44"/>
      <c r="F39" s="45">
        <f>D39*E39</f>
        <v>0</v>
      </c>
      <c r="G39" s="44"/>
      <c r="H39" s="46">
        <f t="shared" si="0"/>
        <v>0</v>
      </c>
      <c r="I39" s="48">
        <f t="shared" si="1"/>
        <v>0</v>
      </c>
    </row>
    <row r="40" spans="1:9" s="24" customFormat="1" x14ac:dyDescent="0.25">
      <c r="A40" s="149"/>
      <c r="B40" s="42" t="s">
        <v>46</v>
      </c>
      <c r="C40" s="42" t="s">
        <v>45</v>
      </c>
      <c r="D40" s="43">
        <v>0.2</v>
      </c>
      <c r="E40" s="44"/>
      <c r="F40" s="45">
        <f>D40*E40</f>
        <v>0</v>
      </c>
      <c r="G40" s="44"/>
      <c r="H40" s="46">
        <f t="shared" si="0"/>
        <v>0</v>
      </c>
      <c r="I40" s="48">
        <f t="shared" si="1"/>
        <v>0</v>
      </c>
    </row>
    <row r="41" spans="1:9" s="40" customFormat="1" ht="33" customHeight="1" x14ac:dyDescent="0.25">
      <c r="A41" s="147">
        <v>6</v>
      </c>
      <c r="B41" s="121" t="s">
        <v>49</v>
      </c>
      <c r="C41" s="122" t="s">
        <v>28</v>
      </c>
      <c r="D41" s="127">
        <v>5.7</v>
      </c>
      <c r="E41" s="124">
        <f>SUM(F43:F46)/D41</f>
        <v>0</v>
      </c>
      <c r="F41" s="125">
        <f>D41*E41</f>
        <v>0</v>
      </c>
      <c r="G41" s="124">
        <f>G42</f>
        <v>0</v>
      </c>
      <c r="H41" s="126">
        <f t="shared" si="0"/>
        <v>0</v>
      </c>
      <c r="I41" s="128">
        <f t="shared" si="1"/>
        <v>0</v>
      </c>
    </row>
    <row r="42" spans="1:9" s="24" customFormat="1" x14ac:dyDescent="0.25">
      <c r="A42" s="148"/>
      <c r="B42" s="41" t="s">
        <v>29</v>
      </c>
      <c r="C42" s="42" t="s">
        <v>28</v>
      </c>
      <c r="D42" s="47">
        <f>D41</f>
        <v>5.7</v>
      </c>
      <c r="E42" s="44"/>
      <c r="F42" s="45"/>
      <c r="G42" s="44"/>
      <c r="H42" s="46">
        <f t="shared" si="0"/>
        <v>0</v>
      </c>
      <c r="I42" s="48">
        <f t="shared" si="1"/>
        <v>0</v>
      </c>
    </row>
    <row r="43" spans="1:9" s="24" customFormat="1" x14ac:dyDescent="0.25">
      <c r="A43" s="148"/>
      <c r="B43" s="42" t="s">
        <v>50</v>
      </c>
      <c r="C43" s="42" t="s">
        <v>28</v>
      </c>
      <c r="D43" s="47">
        <v>6</v>
      </c>
      <c r="E43" s="44"/>
      <c r="F43" s="45">
        <f t="shared" ref="F43:F50" si="3">D43*E43</f>
        <v>0</v>
      </c>
      <c r="G43" s="44"/>
      <c r="H43" s="46">
        <f t="shared" si="0"/>
        <v>0</v>
      </c>
      <c r="I43" s="48">
        <f t="shared" si="1"/>
        <v>0</v>
      </c>
    </row>
    <row r="44" spans="1:9" s="24" customFormat="1" x14ac:dyDescent="0.25">
      <c r="A44" s="148"/>
      <c r="B44" s="42" t="s">
        <v>42</v>
      </c>
      <c r="C44" s="42" t="s">
        <v>43</v>
      </c>
      <c r="D44" s="43">
        <v>1</v>
      </c>
      <c r="E44" s="44"/>
      <c r="F44" s="45">
        <f t="shared" si="3"/>
        <v>0</v>
      </c>
      <c r="G44" s="44"/>
      <c r="H44" s="46">
        <f t="shared" si="0"/>
        <v>0</v>
      </c>
      <c r="I44" s="48">
        <f t="shared" si="1"/>
        <v>0</v>
      </c>
    </row>
    <row r="45" spans="1:9" s="24" customFormat="1" x14ac:dyDescent="0.25">
      <c r="A45" s="148"/>
      <c r="B45" s="42" t="s">
        <v>44</v>
      </c>
      <c r="C45" s="42" t="s">
        <v>45</v>
      </c>
      <c r="D45" s="43">
        <v>34.200000000000003</v>
      </c>
      <c r="E45" s="44"/>
      <c r="F45" s="45">
        <f t="shared" si="3"/>
        <v>0</v>
      </c>
      <c r="G45" s="44"/>
      <c r="H45" s="46">
        <f t="shared" si="0"/>
        <v>0</v>
      </c>
      <c r="I45" s="48">
        <f t="shared" si="1"/>
        <v>0</v>
      </c>
    </row>
    <row r="46" spans="1:9" s="24" customFormat="1" x14ac:dyDescent="0.25">
      <c r="A46" s="149"/>
      <c r="B46" s="42" t="s">
        <v>46</v>
      </c>
      <c r="C46" s="42" t="s">
        <v>45</v>
      </c>
      <c r="D46" s="43">
        <v>0.5</v>
      </c>
      <c r="E46" s="44"/>
      <c r="F46" s="45">
        <f t="shared" si="3"/>
        <v>0</v>
      </c>
      <c r="G46" s="44"/>
      <c r="H46" s="46">
        <f t="shared" si="0"/>
        <v>0</v>
      </c>
      <c r="I46" s="48">
        <f t="shared" si="1"/>
        <v>0</v>
      </c>
    </row>
    <row r="47" spans="1:9" s="40" customFormat="1" ht="18" customHeight="1" x14ac:dyDescent="0.25">
      <c r="A47" s="147">
        <v>7</v>
      </c>
      <c r="B47" s="121" t="s">
        <v>51</v>
      </c>
      <c r="C47" s="122" t="s">
        <v>14</v>
      </c>
      <c r="D47" s="127">
        <v>1.62</v>
      </c>
      <c r="E47" s="124">
        <f>E49</f>
        <v>0</v>
      </c>
      <c r="F47" s="125">
        <f t="shared" si="3"/>
        <v>0</v>
      </c>
      <c r="G47" s="124">
        <f>G48</f>
        <v>0</v>
      </c>
      <c r="H47" s="126">
        <f>D47*G47</f>
        <v>0</v>
      </c>
      <c r="I47" s="128">
        <f>F47+H47</f>
        <v>0</v>
      </c>
    </row>
    <row r="48" spans="1:9" s="24" customFormat="1" x14ac:dyDescent="0.25">
      <c r="A48" s="148"/>
      <c r="B48" s="41" t="s">
        <v>7</v>
      </c>
      <c r="C48" s="42" t="s">
        <v>52</v>
      </c>
      <c r="D48" s="47">
        <f>D47</f>
        <v>1.62</v>
      </c>
      <c r="E48" s="44"/>
      <c r="F48" s="45">
        <f t="shared" si="3"/>
        <v>0</v>
      </c>
      <c r="G48" s="44"/>
      <c r="H48" s="46">
        <f>D48*G48</f>
        <v>0</v>
      </c>
      <c r="I48" s="48">
        <f>F48+H48</f>
        <v>0</v>
      </c>
    </row>
    <row r="49" spans="1:9" s="24" customFormat="1" x14ac:dyDescent="0.25">
      <c r="A49" s="148"/>
      <c r="B49" s="42" t="s">
        <v>53</v>
      </c>
      <c r="C49" s="42" t="s">
        <v>52</v>
      </c>
      <c r="D49" s="47">
        <f>D47</f>
        <v>1.62</v>
      </c>
      <c r="E49" s="44"/>
      <c r="F49" s="45">
        <f t="shared" si="3"/>
        <v>0</v>
      </c>
      <c r="G49" s="44"/>
      <c r="H49" s="46">
        <f>D49*G49</f>
        <v>0</v>
      </c>
      <c r="I49" s="48">
        <f>F49+H49</f>
        <v>0</v>
      </c>
    </row>
    <row r="50" spans="1:9" s="40" customFormat="1" ht="18" customHeight="1" x14ac:dyDescent="0.25">
      <c r="A50" s="147">
        <v>8</v>
      </c>
      <c r="B50" s="121" t="s">
        <v>54</v>
      </c>
      <c r="C50" s="122" t="s">
        <v>43</v>
      </c>
      <c r="D50" s="127">
        <v>85</v>
      </c>
      <c r="E50" s="124">
        <f>SUM(F52:F54)/D50</f>
        <v>0</v>
      </c>
      <c r="F50" s="125">
        <f t="shared" si="3"/>
        <v>0</v>
      </c>
      <c r="G50" s="124">
        <f>G51</f>
        <v>0</v>
      </c>
      <c r="H50" s="126">
        <f t="shared" si="0"/>
        <v>0</v>
      </c>
      <c r="I50" s="128">
        <f t="shared" si="1"/>
        <v>0</v>
      </c>
    </row>
    <row r="51" spans="1:9" s="24" customFormat="1" x14ac:dyDescent="0.25">
      <c r="A51" s="148"/>
      <c r="B51" s="41" t="s">
        <v>29</v>
      </c>
      <c r="C51" s="42" t="s">
        <v>43</v>
      </c>
      <c r="D51" s="47">
        <f>D50</f>
        <v>85</v>
      </c>
      <c r="E51" s="44"/>
      <c r="F51" s="45"/>
      <c r="G51" s="44"/>
      <c r="H51" s="46">
        <f t="shared" si="0"/>
        <v>0</v>
      </c>
      <c r="I51" s="48">
        <f t="shared" si="1"/>
        <v>0</v>
      </c>
    </row>
    <row r="52" spans="1:9" s="24" customFormat="1" x14ac:dyDescent="0.25">
      <c r="A52" s="148"/>
      <c r="B52" s="42" t="s">
        <v>55</v>
      </c>
      <c r="C52" s="42" t="s">
        <v>43</v>
      </c>
      <c r="D52" s="47">
        <v>82.8</v>
      </c>
      <c r="E52" s="44"/>
      <c r="F52" s="45">
        <f>D52*E52</f>
        <v>0</v>
      </c>
      <c r="G52" s="44"/>
      <c r="H52" s="46">
        <f t="shared" si="0"/>
        <v>0</v>
      </c>
      <c r="I52" s="48">
        <f t="shared" si="1"/>
        <v>0</v>
      </c>
    </row>
    <row r="53" spans="1:9" s="24" customFormat="1" x14ac:dyDescent="0.25">
      <c r="A53" s="148"/>
      <c r="B53" s="42" t="s">
        <v>56</v>
      </c>
      <c r="C53" s="42" t="s">
        <v>34</v>
      </c>
      <c r="D53" s="43">
        <v>5</v>
      </c>
      <c r="E53" s="44"/>
      <c r="F53" s="45">
        <f>D53*E53</f>
        <v>0</v>
      </c>
      <c r="G53" s="44"/>
      <c r="H53" s="46">
        <f t="shared" si="0"/>
        <v>0</v>
      </c>
      <c r="I53" s="48">
        <f t="shared" si="1"/>
        <v>0</v>
      </c>
    </row>
    <row r="54" spans="1:9" s="24" customFormat="1" x14ac:dyDescent="0.25">
      <c r="A54" s="149"/>
      <c r="B54" s="42" t="s">
        <v>57</v>
      </c>
      <c r="C54" s="42" t="s">
        <v>34</v>
      </c>
      <c r="D54" s="49">
        <v>402</v>
      </c>
      <c r="E54" s="44"/>
      <c r="F54" s="45">
        <f>D54*E54</f>
        <v>0</v>
      </c>
      <c r="G54" s="44"/>
      <c r="H54" s="46">
        <f t="shared" si="0"/>
        <v>0</v>
      </c>
      <c r="I54" s="48">
        <f t="shared" si="1"/>
        <v>0</v>
      </c>
    </row>
    <row r="55" spans="1:9" s="40" customFormat="1" ht="30" customHeight="1" x14ac:dyDescent="0.25">
      <c r="A55" s="157">
        <v>9</v>
      </c>
      <c r="B55" s="121" t="s">
        <v>58</v>
      </c>
      <c r="C55" s="122" t="s">
        <v>59</v>
      </c>
      <c r="D55" s="123">
        <v>13.8</v>
      </c>
      <c r="E55" s="124">
        <f>SUM(F57:F59)/D55</f>
        <v>0</v>
      </c>
      <c r="F55" s="125">
        <f>D55*E55</f>
        <v>0</v>
      </c>
      <c r="G55" s="124">
        <f>G56</f>
        <v>0</v>
      </c>
      <c r="H55" s="126">
        <f t="shared" si="0"/>
        <v>0</v>
      </c>
      <c r="I55" s="124">
        <f t="shared" si="1"/>
        <v>0</v>
      </c>
    </row>
    <row r="56" spans="1:9" s="24" customFormat="1" ht="15.75" x14ac:dyDescent="0.25">
      <c r="A56" s="157"/>
      <c r="B56" s="41" t="s">
        <v>7</v>
      </c>
      <c r="C56" s="42" t="s">
        <v>26</v>
      </c>
      <c r="D56" s="43">
        <f>D55</f>
        <v>13.8</v>
      </c>
      <c r="E56" s="44"/>
      <c r="F56" s="45"/>
      <c r="G56" s="44"/>
      <c r="H56" s="46">
        <f t="shared" si="0"/>
        <v>0</v>
      </c>
      <c r="I56" s="44">
        <f t="shared" si="1"/>
        <v>0</v>
      </c>
    </row>
    <row r="57" spans="1:9" s="24" customFormat="1" x14ac:dyDescent="0.25">
      <c r="A57" s="157"/>
      <c r="B57" s="42" t="s">
        <v>60</v>
      </c>
      <c r="C57" s="42" t="s">
        <v>61</v>
      </c>
      <c r="D57" s="49">
        <v>3494.4000000000005</v>
      </c>
      <c r="E57" s="44"/>
      <c r="F57" s="45">
        <f>D57*E57</f>
        <v>0</v>
      </c>
      <c r="G57" s="44"/>
      <c r="H57" s="46">
        <f t="shared" si="0"/>
        <v>0</v>
      </c>
      <c r="I57" s="44">
        <f t="shared" si="1"/>
        <v>0</v>
      </c>
    </row>
    <row r="58" spans="1:9" s="24" customFormat="1" ht="15.75" x14ac:dyDescent="0.25">
      <c r="A58" s="157"/>
      <c r="B58" s="42" t="s">
        <v>62</v>
      </c>
      <c r="C58" s="42" t="s">
        <v>26</v>
      </c>
      <c r="D58" s="47">
        <v>8.6016000000000012</v>
      </c>
      <c r="E58" s="44"/>
      <c r="F58" s="45">
        <f>D58*E58</f>
        <v>0</v>
      </c>
      <c r="G58" s="44"/>
      <c r="H58" s="46">
        <f t="shared" si="0"/>
        <v>0</v>
      </c>
      <c r="I58" s="44">
        <f t="shared" si="1"/>
        <v>0</v>
      </c>
    </row>
    <row r="59" spans="1:9" s="24" customFormat="1" x14ac:dyDescent="0.25">
      <c r="A59" s="157"/>
      <c r="B59" s="42" t="s">
        <v>63</v>
      </c>
      <c r="C59" s="42" t="s">
        <v>17</v>
      </c>
      <c r="D59" s="50">
        <v>0.56306880000000015</v>
      </c>
      <c r="E59" s="44"/>
      <c r="F59" s="45">
        <f>D59*E59</f>
        <v>0</v>
      </c>
      <c r="G59" s="44"/>
      <c r="H59" s="46">
        <f t="shared" si="0"/>
        <v>0</v>
      </c>
      <c r="I59" s="44">
        <f t="shared" si="1"/>
        <v>0</v>
      </c>
    </row>
    <row r="60" spans="1:9" s="40" customFormat="1" ht="21.75" customHeight="1" x14ac:dyDescent="0.25">
      <c r="A60" s="157">
        <v>10</v>
      </c>
      <c r="B60" s="121" t="s">
        <v>64</v>
      </c>
      <c r="C60" s="122" t="s">
        <v>52</v>
      </c>
      <c r="D60" s="123">
        <v>24</v>
      </c>
      <c r="E60" s="124">
        <f>SUM(F62:F64)/D60</f>
        <v>0</v>
      </c>
      <c r="F60" s="125">
        <f>D60*E60</f>
        <v>0</v>
      </c>
      <c r="G60" s="124">
        <f>G61</f>
        <v>0</v>
      </c>
      <c r="H60" s="126">
        <f t="shared" si="0"/>
        <v>0</v>
      </c>
      <c r="I60" s="124">
        <f t="shared" si="1"/>
        <v>0</v>
      </c>
    </row>
    <row r="61" spans="1:9" s="24" customFormat="1" x14ac:dyDescent="0.25">
      <c r="A61" s="157"/>
      <c r="B61" s="41" t="s">
        <v>7</v>
      </c>
      <c r="C61" s="42" t="s">
        <v>52</v>
      </c>
      <c r="D61" s="43">
        <f>D60</f>
        <v>24</v>
      </c>
      <c r="E61" s="44"/>
      <c r="F61" s="45"/>
      <c r="G61" s="44"/>
      <c r="H61" s="46">
        <f t="shared" si="0"/>
        <v>0</v>
      </c>
      <c r="I61" s="44">
        <f t="shared" si="1"/>
        <v>0</v>
      </c>
    </row>
    <row r="62" spans="1:9" s="24" customFormat="1" x14ac:dyDescent="0.25">
      <c r="A62" s="157"/>
      <c r="B62" s="42" t="s">
        <v>65</v>
      </c>
      <c r="C62" s="42" t="s">
        <v>66</v>
      </c>
      <c r="D62" s="43">
        <v>5.2</v>
      </c>
      <c r="E62" s="44"/>
      <c r="F62" s="45">
        <f>D62*E62</f>
        <v>0</v>
      </c>
      <c r="G62" s="44"/>
      <c r="H62" s="46">
        <f t="shared" si="0"/>
        <v>0</v>
      </c>
      <c r="I62" s="44">
        <f t="shared" si="1"/>
        <v>0</v>
      </c>
    </row>
    <row r="63" spans="1:9" s="24" customFormat="1" x14ac:dyDescent="0.25">
      <c r="A63" s="157"/>
      <c r="B63" s="42" t="s">
        <v>67</v>
      </c>
      <c r="C63" s="42" t="s">
        <v>40</v>
      </c>
      <c r="D63" s="49">
        <v>3</v>
      </c>
      <c r="E63" s="44"/>
      <c r="F63" s="45">
        <f>D63*E63</f>
        <v>0</v>
      </c>
      <c r="G63" s="44"/>
      <c r="H63" s="46">
        <f t="shared" si="0"/>
        <v>0</v>
      </c>
      <c r="I63" s="44">
        <f t="shared" si="1"/>
        <v>0</v>
      </c>
    </row>
    <row r="64" spans="1:9" s="24" customFormat="1" x14ac:dyDescent="0.25">
      <c r="A64" s="157"/>
      <c r="B64" s="42" t="s">
        <v>68</v>
      </c>
      <c r="C64" s="42" t="s">
        <v>17</v>
      </c>
      <c r="D64" s="50">
        <v>0.42699999999999999</v>
      </c>
      <c r="E64" s="44"/>
      <c r="F64" s="45">
        <f>D64*E64</f>
        <v>0</v>
      </c>
      <c r="G64" s="44"/>
      <c r="H64" s="46">
        <f t="shared" si="0"/>
        <v>0</v>
      </c>
      <c r="I64" s="44">
        <f t="shared" si="1"/>
        <v>0</v>
      </c>
    </row>
    <row r="65" spans="1:9" s="40" customFormat="1" ht="18" customHeight="1" x14ac:dyDescent="0.25">
      <c r="A65" s="157">
        <v>11</v>
      </c>
      <c r="B65" s="121" t="s">
        <v>69</v>
      </c>
      <c r="C65" s="122" t="s">
        <v>14</v>
      </c>
      <c r="D65" s="123">
        <v>48</v>
      </c>
      <c r="E65" s="124">
        <f>SUM(F67:F67)/D65</f>
        <v>0</v>
      </c>
      <c r="F65" s="125">
        <f>D65*E65</f>
        <v>0</v>
      </c>
      <c r="G65" s="124">
        <f>G66</f>
        <v>0</v>
      </c>
      <c r="H65" s="126">
        <f t="shared" si="0"/>
        <v>0</v>
      </c>
      <c r="I65" s="124">
        <f t="shared" si="1"/>
        <v>0</v>
      </c>
    </row>
    <row r="66" spans="1:9" s="24" customFormat="1" ht="15.75" x14ac:dyDescent="0.25">
      <c r="A66" s="157"/>
      <c r="B66" s="41" t="s">
        <v>7</v>
      </c>
      <c r="C66" s="42" t="s">
        <v>24</v>
      </c>
      <c r="D66" s="43">
        <f>D65</f>
        <v>48</v>
      </c>
      <c r="E66" s="44"/>
      <c r="F66" s="45"/>
      <c r="G66" s="44"/>
      <c r="H66" s="46">
        <f t="shared" si="0"/>
        <v>0</v>
      </c>
      <c r="I66" s="44">
        <f t="shared" si="1"/>
        <v>0</v>
      </c>
    </row>
    <row r="67" spans="1:9" s="24" customFormat="1" ht="15.75" x14ac:dyDescent="0.25">
      <c r="A67" s="157"/>
      <c r="B67" s="42" t="s">
        <v>70</v>
      </c>
      <c r="C67" s="42" t="s">
        <v>26</v>
      </c>
      <c r="D67" s="47">
        <v>1.7</v>
      </c>
      <c r="E67" s="44"/>
      <c r="F67" s="45">
        <f>D67*E67</f>
        <v>0</v>
      </c>
      <c r="G67" s="44"/>
      <c r="H67" s="46">
        <f t="shared" si="0"/>
        <v>0</v>
      </c>
      <c r="I67" s="44">
        <f t="shared" si="1"/>
        <v>0</v>
      </c>
    </row>
    <row r="68" spans="1:9" s="24" customFormat="1" x14ac:dyDescent="0.25">
      <c r="A68" s="147">
        <v>12</v>
      </c>
      <c r="B68" s="121" t="s">
        <v>71</v>
      </c>
      <c r="C68" s="122" t="s">
        <v>52</v>
      </c>
      <c r="D68" s="123">
        <v>254</v>
      </c>
      <c r="E68" s="124">
        <f>SUM(F70:F70)/D68</f>
        <v>0</v>
      </c>
      <c r="F68" s="125">
        <f t="shared" ref="F68:F81" si="4">D68*E68</f>
        <v>0</v>
      </c>
      <c r="G68" s="124">
        <f>G69</f>
        <v>0</v>
      </c>
      <c r="H68" s="126">
        <f>D68*G68</f>
        <v>0</v>
      </c>
      <c r="I68" s="128">
        <f>F68+H68</f>
        <v>0</v>
      </c>
    </row>
    <row r="69" spans="1:9" s="24" customFormat="1" x14ac:dyDescent="0.25">
      <c r="A69" s="148"/>
      <c r="B69" s="41" t="s">
        <v>7</v>
      </c>
      <c r="C69" s="42" t="s">
        <v>52</v>
      </c>
      <c r="D69" s="43">
        <f>D68</f>
        <v>254</v>
      </c>
      <c r="E69" s="44"/>
      <c r="F69" s="45">
        <f t="shared" si="4"/>
        <v>0</v>
      </c>
      <c r="G69" s="44"/>
      <c r="H69" s="46">
        <f>D69*G69</f>
        <v>0</v>
      </c>
      <c r="I69" s="48">
        <f>F69+H69</f>
        <v>0</v>
      </c>
    </row>
    <row r="70" spans="1:9" s="24" customFormat="1" x14ac:dyDescent="0.25">
      <c r="A70" s="148"/>
      <c r="B70" s="42" t="s">
        <v>72</v>
      </c>
      <c r="C70" s="42" t="s">
        <v>52</v>
      </c>
      <c r="D70" s="43">
        <v>263</v>
      </c>
      <c r="E70" s="44"/>
      <c r="F70" s="45">
        <f t="shared" si="4"/>
        <v>0</v>
      </c>
      <c r="G70" s="44"/>
      <c r="H70" s="46">
        <f>D70*G70</f>
        <v>0</v>
      </c>
      <c r="I70" s="48">
        <f>F70+H70</f>
        <v>0</v>
      </c>
    </row>
    <row r="71" spans="1:9" s="24" customFormat="1" ht="27.75" customHeight="1" x14ac:dyDescent="0.25">
      <c r="A71" s="147">
        <v>13</v>
      </c>
      <c r="B71" s="121" t="s">
        <v>73</v>
      </c>
      <c r="C71" s="122" t="s">
        <v>52</v>
      </c>
      <c r="D71" s="123">
        <v>82.6</v>
      </c>
      <c r="E71" s="124">
        <f>SUM(F73:F73)/D71</f>
        <v>0</v>
      </c>
      <c r="F71" s="125">
        <f t="shared" si="4"/>
        <v>0</v>
      </c>
      <c r="G71" s="124">
        <f>G72</f>
        <v>0</v>
      </c>
      <c r="H71" s="126">
        <f t="shared" ref="H71:H115" si="5">D71*G71</f>
        <v>0</v>
      </c>
      <c r="I71" s="128">
        <f t="shared" ref="I71:I134" si="6">F71+H71</f>
        <v>0</v>
      </c>
    </row>
    <row r="72" spans="1:9" s="24" customFormat="1" x14ac:dyDescent="0.25">
      <c r="A72" s="148"/>
      <c r="B72" s="41" t="s">
        <v>7</v>
      </c>
      <c r="C72" s="42" t="s">
        <v>52</v>
      </c>
      <c r="D72" s="43">
        <f>D71</f>
        <v>82.6</v>
      </c>
      <c r="E72" s="44"/>
      <c r="F72" s="45">
        <f t="shared" si="4"/>
        <v>0</v>
      </c>
      <c r="G72" s="44"/>
      <c r="H72" s="46">
        <f t="shared" si="5"/>
        <v>0</v>
      </c>
      <c r="I72" s="48">
        <f t="shared" si="6"/>
        <v>0</v>
      </c>
    </row>
    <row r="73" spans="1:9" s="24" customFormat="1" x14ac:dyDescent="0.25">
      <c r="A73" s="148"/>
      <c r="B73" s="42" t="s">
        <v>74</v>
      </c>
      <c r="C73" s="42" t="s">
        <v>52</v>
      </c>
      <c r="D73" s="43">
        <v>88.9</v>
      </c>
      <c r="E73" s="44"/>
      <c r="F73" s="45">
        <f t="shared" si="4"/>
        <v>0</v>
      </c>
      <c r="G73" s="44"/>
      <c r="H73" s="46">
        <f t="shared" si="5"/>
        <v>0</v>
      </c>
      <c r="I73" s="48">
        <f t="shared" si="6"/>
        <v>0</v>
      </c>
    </row>
    <row r="74" spans="1:9" s="24" customFormat="1" ht="18" customHeight="1" x14ac:dyDescent="0.25">
      <c r="A74" s="154">
        <v>14</v>
      </c>
      <c r="B74" s="121" t="s">
        <v>75</v>
      </c>
      <c r="C74" s="122" t="s">
        <v>14</v>
      </c>
      <c r="D74" s="123">
        <v>15.9</v>
      </c>
      <c r="E74" s="124">
        <f>SUM(F76:F77)/D74</f>
        <v>0</v>
      </c>
      <c r="F74" s="125">
        <f t="shared" si="4"/>
        <v>0</v>
      </c>
      <c r="G74" s="124">
        <f>G75</f>
        <v>0</v>
      </c>
      <c r="H74" s="126">
        <f t="shared" si="5"/>
        <v>0</v>
      </c>
      <c r="I74" s="124">
        <f t="shared" si="6"/>
        <v>0</v>
      </c>
    </row>
    <row r="75" spans="1:9" s="24" customFormat="1" x14ac:dyDescent="0.25">
      <c r="A75" s="155"/>
      <c r="B75" s="130" t="s">
        <v>7</v>
      </c>
      <c r="C75" s="131" t="s">
        <v>52</v>
      </c>
      <c r="D75" s="132">
        <f>D74</f>
        <v>15.9</v>
      </c>
      <c r="E75" s="133"/>
      <c r="F75" s="134">
        <f t="shared" si="4"/>
        <v>0</v>
      </c>
      <c r="G75" s="133"/>
      <c r="H75" s="135">
        <f t="shared" si="5"/>
        <v>0</v>
      </c>
      <c r="I75" s="133">
        <f t="shared" si="6"/>
        <v>0</v>
      </c>
    </row>
    <row r="76" spans="1:9" s="24" customFormat="1" ht="15.75" customHeight="1" x14ac:dyDescent="0.25">
      <c r="A76" s="155"/>
      <c r="B76" s="42" t="s">
        <v>76</v>
      </c>
      <c r="C76" s="42" t="s">
        <v>24</v>
      </c>
      <c r="D76" s="43">
        <v>33.299999999999997</v>
      </c>
      <c r="E76" s="44"/>
      <c r="F76" s="45">
        <f t="shared" si="4"/>
        <v>0</v>
      </c>
      <c r="G76" s="44"/>
      <c r="H76" s="46">
        <f t="shared" si="5"/>
        <v>0</v>
      </c>
      <c r="I76" s="44">
        <f t="shared" si="6"/>
        <v>0</v>
      </c>
    </row>
    <row r="77" spans="1:9" s="24" customFormat="1" ht="15.75" x14ac:dyDescent="0.25">
      <c r="A77" s="156"/>
      <c r="B77" s="42" t="s">
        <v>77</v>
      </c>
      <c r="C77" s="42" t="s">
        <v>24</v>
      </c>
      <c r="D77" s="43">
        <v>15.9</v>
      </c>
      <c r="E77" s="44"/>
      <c r="F77" s="45">
        <f t="shared" si="4"/>
        <v>0</v>
      </c>
      <c r="G77" s="44"/>
      <c r="H77" s="46">
        <f t="shared" si="5"/>
        <v>0</v>
      </c>
      <c r="I77" s="44">
        <f t="shared" si="6"/>
        <v>0</v>
      </c>
    </row>
    <row r="78" spans="1:9" s="24" customFormat="1" ht="18" customHeight="1" x14ac:dyDescent="0.25">
      <c r="A78" s="154">
        <v>15</v>
      </c>
      <c r="B78" s="121" t="s">
        <v>78</v>
      </c>
      <c r="C78" s="122" t="s">
        <v>14</v>
      </c>
      <c r="D78" s="123">
        <v>33.799999999999997</v>
      </c>
      <c r="E78" s="124">
        <f>SUM(F80:F81)/D78</f>
        <v>0</v>
      </c>
      <c r="F78" s="125">
        <f t="shared" si="4"/>
        <v>0</v>
      </c>
      <c r="G78" s="124">
        <f>G79</f>
        <v>0</v>
      </c>
      <c r="H78" s="126">
        <f t="shared" si="5"/>
        <v>0</v>
      </c>
      <c r="I78" s="124">
        <f t="shared" si="6"/>
        <v>0</v>
      </c>
    </row>
    <row r="79" spans="1:9" s="24" customFormat="1" x14ac:dyDescent="0.25">
      <c r="A79" s="155"/>
      <c r="B79" s="41" t="s">
        <v>7</v>
      </c>
      <c r="C79" s="42" t="s">
        <v>52</v>
      </c>
      <c r="D79" s="43">
        <f>D78</f>
        <v>33.799999999999997</v>
      </c>
      <c r="E79" s="44"/>
      <c r="F79" s="45">
        <f t="shared" si="4"/>
        <v>0</v>
      </c>
      <c r="G79" s="44"/>
      <c r="H79" s="46">
        <f t="shared" si="5"/>
        <v>0</v>
      </c>
      <c r="I79" s="44">
        <f t="shared" si="6"/>
        <v>0</v>
      </c>
    </row>
    <row r="80" spans="1:9" s="24" customFormat="1" ht="15.75" customHeight="1" x14ac:dyDescent="0.25">
      <c r="A80" s="155"/>
      <c r="B80" s="42" t="s">
        <v>79</v>
      </c>
      <c r="C80" s="42" t="s">
        <v>24</v>
      </c>
      <c r="D80" s="43">
        <v>95.6</v>
      </c>
      <c r="E80" s="44"/>
      <c r="F80" s="45">
        <f t="shared" si="4"/>
        <v>0</v>
      </c>
      <c r="G80" s="44"/>
      <c r="H80" s="46">
        <f t="shared" si="5"/>
        <v>0</v>
      </c>
      <c r="I80" s="44">
        <f t="shared" si="6"/>
        <v>0</v>
      </c>
    </row>
    <row r="81" spans="1:9" s="24" customFormat="1" ht="15.75" x14ac:dyDescent="0.25">
      <c r="A81" s="156"/>
      <c r="B81" s="42" t="s">
        <v>77</v>
      </c>
      <c r="C81" s="42" t="s">
        <v>24</v>
      </c>
      <c r="D81" s="43">
        <v>34.799999999999997</v>
      </c>
      <c r="E81" s="44"/>
      <c r="F81" s="45">
        <f t="shared" si="4"/>
        <v>0</v>
      </c>
      <c r="G81" s="44"/>
      <c r="H81" s="46">
        <f t="shared" si="5"/>
        <v>0</v>
      </c>
      <c r="I81" s="44">
        <f t="shared" si="6"/>
        <v>0</v>
      </c>
    </row>
    <row r="82" spans="1:9" s="40" customFormat="1" ht="27" x14ac:dyDescent="0.25">
      <c r="A82" s="147">
        <v>16</v>
      </c>
      <c r="B82" s="121" t="s">
        <v>80</v>
      </c>
      <c r="C82" s="122" t="s">
        <v>28</v>
      </c>
      <c r="D82" s="127">
        <v>19</v>
      </c>
      <c r="E82" s="124">
        <f>SUM(F84:F86)/D82</f>
        <v>0</v>
      </c>
      <c r="F82" s="125">
        <f>D82*E82</f>
        <v>0</v>
      </c>
      <c r="G82" s="124">
        <f>G83</f>
        <v>0</v>
      </c>
      <c r="H82" s="126">
        <f t="shared" si="5"/>
        <v>0</v>
      </c>
      <c r="I82" s="128">
        <f t="shared" si="6"/>
        <v>0</v>
      </c>
    </row>
    <row r="83" spans="1:9" s="24" customFormat="1" x14ac:dyDescent="0.25">
      <c r="A83" s="148"/>
      <c r="B83" s="41" t="s">
        <v>29</v>
      </c>
      <c r="C83" s="42" t="s">
        <v>28</v>
      </c>
      <c r="D83" s="47">
        <f>D82</f>
        <v>19</v>
      </c>
      <c r="E83" s="44"/>
      <c r="F83" s="45"/>
      <c r="G83" s="44"/>
      <c r="H83" s="46">
        <f t="shared" si="5"/>
        <v>0</v>
      </c>
      <c r="I83" s="48">
        <f t="shared" si="6"/>
        <v>0</v>
      </c>
    </row>
    <row r="84" spans="1:9" s="24" customFormat="1" x14ac:dyDescent="0.25">
      <c r="A84" s="148"/>
      <c r="B84" s="42" t="s">
        <v>81</v>
      </c>
      <c r="C84" s="42" t="s">
        <v>28</v>
      </c>
      <c r="D84" s="47">
        <v>20</v>
      </c>
      <c r="E84" s="44"/>
      <c r="F84" s="45">
        <f>D84*E84</f>
        <v>0</v>
      </c>
      <c r="G84" s="44"/>
      <c r="H84" s="46">
        <f t="shared" si="5"/>
        <v>0</v>
      </c>
      <c r="I84" s="48">
        <f t="shared" si="6"/>
        <v>0</v>
      </c>
    </row>
    <row r="85" spans="1:9" s="24" customFormat="1" x14ac:dyDescent="0.25">
      <c r="A85" s="148"/>
      <c r="B85" s="42" t="s">
        <v>44</v>
      </c>
      <c r="C85" s="42" t="s">
        <v>45</v>
      </c>
      <c r="D85" s="43">
        <v>114</v>
      </c>
      <c r="E85" s="44"/>
      <c r="F85" s="45">
        <f>D85*E85</f>
        <v>0</v>
      </c>
      <c r="G85" s="44"/>
      <c r="H85" s="46">
        <f t="shared" si="5"/>
        <v>0</v>
      </c>
      <c r="I85" s="48">
        <f t="shared" si="6"/>
        <v>0</v>
      </c>
    </row>
    <row r="86" spans="1:9" s="24" customFormat="1" x14ac:dyDescent="0.25">
      <c r="A86" s="149"/>
      <c r="B86" s="42" t="s">
        <v>46</v>
      </c>
      <c r="C86" s="42" t="s">
        <v>45</v>
      </c>
      <c r="D86" s="43">
        <v>1.6</v>
      </c>
      <c r="E86" s="44"/>
      <c r="F86" s="45">
        <f>D86*E86</f>
        <v>0</v>
      </c>
      <c r="G86" s="44"/>
      <c r="H86" s="46">
        <f t="shared" si="5"/>
        <v>0</v>
      </c>
      <c r="I86" s="48">
        <f t="shared" si="6"/>
        <v>0</v>
      </c>
    </row>
    <row r="87" spans="1:9" s="24" customFormat="1" ht="30" customHeight="1" x14ac:dyDescent="0.25">
      <c r="A87" s="147">
        <v>17</v>
      </c>
      <c r="B87" s="121" t="s">
        <v>82</v>
      </c>
      <c r="C87" s="122" t="s">
        <v>14</v>
      </c>
      <c r="D87" s="123">
        <v>372.7</v>
      </c>
      <c r="E87" s="124">
        <f>SUM(F89:F95)/D87</f>
        <v>0</v>
      </c>
      <c r="F87" s="125">
        <f t="shared" ref="F87:F141" si="7">D87*E87</f>
        <v>0</v>
      </c>
      <c r="G87" s="124">
        <f>G88</f>
        <v>0</v>
      </c>
      <c r="H87" s="126">
        <f t="shared" si="5"/>
        <v>0</v>
      </c>
      <c r="I87" s="128">
        <f t="shared" si="6"/>
        <v>0</v>
      </c>
    </row>
    <row r="88" spans="1:9" s="24" customFormat="1" ht="15.75" x14ac:dyDescent="0.25">
      <c r="A88" s="148"/>
      <c r="B88" s="41" t="s">
        <v>7</v>
      </c>
      <c r="C88" s="42" t="s">
        <v>24</v>
      </c>
      <c r="D88" s="43">
        <f>D87</f>
        <v>372.7</v>
      </c>
      <c r="E88" s="44"/>
      <c r="F88" s="45">
        <f t="shared" si="7"/>
        <v>0</v>
      </c>
      <c r="G88" s="44"/>
      <c r="H88" s="46">
        <f t="shared" si="5"/>
        <v>0</v>
      </c>
      <c r="I88" s="48">
        <f t="shared" si="6"/>
        <v>0</v>
      </c>
    </row>
    <row r="89" spans="1:9" s="24" customFormat="1" x14ac:dyDescent="0.25">
      <c r="A89" s="148"/>
      <c r="B89" s="42" t="s">
        <v>83</v>
      </c>
      <c r="C89" s="42" t="s">
        <v>66</v>
      </c>
      <c r="D89" s="43">
        <v>186</v>
      </c>
      <c r="E89" s="44"/>
      <c r="F89" s="45">
        <f t="shared" si="7"/>
        <v>0</v>
      </c>
      <c r="G89" s="44"/>
      <c r="H89" s="46">
        <f t="shared" si="5"/>
        <v>0</v>
      </c>
      <c r="I89" s="48">
        <f t="shared" si="6"/>
        <v>0</v>
      </c>
    </row>
    <row r="90" spans="1:9" s="24" customFormat="1" x14ac:dyDescent="0.25">
      <c r="A90" s="148"/>
      <c r="B90" s="42" t="s">
        <v>84</v>
      </c>
      <c r="C90" s="42" t="s">
        <v>40</v>
      </c>
      <c r="D90" s="43">
        <v>5</v>
      </c>
      <c r="E90" s="44"/>
      <c r="F90" s="45">
        <f t="shared" si="7"/>
        <v>0</v>
      </c>
      <c r="G90" s="44"/>
      <c r="H90" s="46">
        <f t="shared" si="5"/>
        <v>0</v>
      </c>
      <c r="I90" s="48">
        <f t="shared" si="6"/>
        <v>0</v>
      </c>
    </row>
    <row r="91" spans="1:9" s="24" customFormat="1" x14ac:dyDescent="0.25">
      <c r="A91" s="148"/>
      <c r="B91" s="42" t="s">
        <v>85</v>
      </c>
      <c r="C91" s="42" t="s">
        <v>38</v>
      </c>
      <c r="D91" s="43">
        <v>238.6</v>
      </c>
      <c r="E91" s="44"/>
      <c r="F91" s="45">
        <f t="shared" si="7"/>
        <v>0</v>
      </c>
      <c r="G91" s="44"/>
      <c r="H91" s="46">
        <f t="shared" si="5"/>
        <v>0</v>
      </c>
      <c r="I91" s="48">
        <f t="shared" si="6"/>
        <v>0</v>
      </c>
    </row>
    <row r="92" spans="1:9" s="24" customFormat="1" x14ac:dyDescent="0.25">
      <c r="A92" s="148"/>
      <c r="B92" s="42" t="s">
        <v>86</v>
      </c>
      <c r="C92" s="42" t="s">
        <v>52</v>
      </c>
      <c r="D92" s="43">
        <v>447.3</v>
      </c>
      <c r="E92" s="44"/>
      <c r="F92" s="45">
        <f t="shared" si="7"/>
        <v>0</v>
      </c>
      <c r="G92" s="44"/>
      <c r="H92" s="46">
        <f t="shared" si="5"/>
        <v>0</v>
      </c>
      <c r="I92" s="48">
        <f t="shared" si="6"/>
        <v>0</v>
      </c>
    </row>
    <row r="93" spans="1:9" s="24" customFormat="1" x14ac:dyDescent="0.25">
      <c r="A93" s="148"/>
      <c r="B93" s="42" t="s">
        <v>87</v>
      </c>
      <c r="C93" s="42" t="s">
        <v>66</v>
      </c>
      <c r="D93" s="43">
        <v>44.8</v>
      </c>
      <c r="E93" s="44"/>
      <c r="F93" s="45">
        <f t="shared" si="7"/>
        <v>0</v>
      </c>
      <c r="G93" s="44"/>
      <c r="H93" s="46">
        <f t="shared" si="5"/>
        <v>0</v>
      </c>
      <c r="I93" s="48">
        <f t="shared" si="6"/>
        <v>0</v>
      </c>
    </row>
    <row r="94" spans="1:9" s="24" customFormat="1" x14ac:dyDescent="0.25">
      <c r="A94" s="148"/>
      <c r="B94" s="42" t="s">
        <v>88</v>
      </c>
      <c r="C94" s="42" t="s">
        <v>66</v>
      </c>
      <c r="D94" s="43">
        <v>238.6</v>
      </c>
      <c r="E94" s="44"/>
      <c r="F94" s="45">
        <f t="shared" si="7"/>
        <v>0</v>
      </c>
      <c r="G94" s="44"/>
      <c r="H94" s="46">
        <f t="shared" si="5"/>
        <v>0</v>
      </c>
      <c r="I94" s="48">
        <f t="shared" si="6"/>
        <v>0</v>
      </c>
    </row>
    <row r="95" spans="1:9" s="24" customFormat="1" x14ac:dyDescent="0.25">
      <c r="A95" s="149"/>
      <c r="B95" s="42" t="s">
        <v>89</v>
      </c>
      <c r="C95" s="42" t="s">
        <v>38</v>
      </c>
      <c r="D95" s="43">
        <v>15</v>
      </c>
      <c r="E95" s="44"/>
      <c r="F95" s="45">
        <f t="shared" si="7"/>
        <v>0</v>
      </c>
      <c r="G95" s="44"/>
      <c r="H95" s="46">
        <f t="shared" si="5"/>
        <v>0</v>
      </c>
      <c r="I95" s="48">
        <f t="shared" si="6"/>
        <v>0</v>
      </c>
    </row>
    <row r="96" spans="1:9" s="24" customFormat="1" ht="18" customHeight="1" x14ac:dyDescent="0.25">
      <c r="A96" s="147">
        <v>18</v>
      </c>
      <c r="B96" s="121" t="s">
        <v>90</v>
      </c>
      <c r="C96" s="122" t="s">
        <v>14</v>
      </c>
      <c r="D96" s="123">
        <v>30</v>
      </c>
      <c r="E96" s="124">
        <f>SUM(F98:F102)/D96</f>
        <v>0</v>
      </c>
      <c r="F96" s="125">
        <f t="shared" si="7"/>
        <v>0</v>
      </c>
      <c r="G96" s="124">
        <f>G97</f>
        <v>0</v>
      </c>
      <c r="H96" s="126">
        <f t="shared" si="5"/>
        <v>0</v>
      </c>
      <c r="I96" s="128">
        <f t="shared" si="6"/>
        <v>0</v>
      </c>
    </row>
    <row r="97" spans="1:9" s="24" customFormat="1" ht="15.75" x14ac:dyDescent="0.25">
      <c r="A97" s="148"/>
      <c r="B97" s="41" t="s">
        <v>7</v>
      </c>
      <c r="C97" s="42" t="s">
        <v>24</v>
      </c>
      <c r="D97" s="43">
        <f>D96</f>
        <v>30</v>
      </c>
      <c r="E97" s="44"/>
      <c r="F97" s="45">
        <f t="shared" si="7"/>
        <v>0</v>
      </c>
      <c r="G97" s="44"/>
      <c r="H97" s="46">
        <f t="shared" si="5"/>
        <v>0</v>
      </c>
      <c r="I97" s="48">
        <f t="shared" si="6"/>
        <v>0</v>
      </c>
    </row>
    <row r="98" spans="1:9" s="24" customFormat="1" ht="15.75" x14ac:dyDescent="0.25">
      <c r="A98" s="148"/>
      <c r="B98" s="42" t="s">
        <v>91</v>
      </c>
      <c r="C98" s="42" t="s">
        <v>24</v>
      </c>
      <c r="D98" s="47">
        <f>D96*1.2</f>
        <v>36</v>
      </c>
      <c r="E98" s="44"/>
      <c r="F98" s="45">
        <f t="shared" si="7"/>
        <v>0</v>
      </c>
      <c r="G98" s="44"/>
      <c r="H98" s="46">
        <f t="shared" si="5"/>
        <v>0</v>
      </c>
      <c r="I98" s="48">
        <f t="shared" si="6"/>
        <v>0</v>
      </c>
    </row>
    <row r="99" spans="1:9" s="24" customFormat="1" x14ac:dyDescent="0.25">
      <c r="A99" s="148"/>
      <c r="B99" s="42" t="s">
        <v>88</v>
      </c>
      <c r="C99" s="42" t="s">
        <v>66</v>
      </c>
      <c r="D99" s="43">
        <f>D96*0.64</f>
        <v>19.2</v>
      </c>
      <c r="E99" s="44"/>
      <c r="F99" s="45">
        <f>D99*E99</f>
        <v>0</v>
      </c>
      <c r="G99" s="44"/>
      <c r="H99" s="46">
        <f>D99*G99</f>
        <v>0</v>
      </c>
      <c r="I99" s="48">
        <f>F99+H99</f>
        <v>0</v>
      </c>
    </row>
    <row r="100" spans="1:9" s="24" customFormat="1" x14ac:dyDescent="0.25">
      <c r="A100" s="148"/>
      <c r="B100" s="42" t="s">
        <v>89</v>
      </c>
      <c r="C100" s="42" t="s">
        <v>38</v>
      </c>
      <c r="D100" s="43">
        <f>D96*0.04</f>
        <v>1.2</v>
      </c>
      <c r="E100" s="44"/>
      <c r="F100" s="45">
        <f>D100*E100</f>
        <v>0</v>
      </c>
      <c r="G100" s="44"/>
      <c r="H100" s="46">
        <f>D100*G100</f>
        <v>0</v>
      </c>
      <c r="I100" s="48">
        <f>F100+H100</f>
        <v>0</v>
      </c>
    </row>
    <row r="101" spans="1:9" s="24" customFormat="1" x14ac:dyDescent="0.25">
      <c r="A101" s="148"/>
      <c r="B101" s="42" t="s">
        <v>92</v>
      </c>
      <c r="C101" s="51" t="s">
        <v>93</v>
      </c>
      <c r="D101" s="47">
        <f>D96*0.33</f>
        <v>9.9</v>
      </c>
      <c r="E101" s="44"/>
      <c r="F101" s="45">
        <f t="shared" si="7"/>
        <v>0</v>
      </c>
      <c r="G101" s="44"/>
      <c r="H101" s="46">
        <f t="shared" si="5"/>
        <v>0</v>
      </c>
      <c r="I101" s="48">
        <f t="shared" si="6"/>
        <v>0</v>
      </c>
    </row>
    <row r="102" spans="1:9" s="24" customFormat="1" x14ac:dyDescent="0.25">
      <c r="A102" s="149"/>
      <c r="B102" s="42" t="s">
        <v>94</v>
      </c>
      <c r="C102" s="42" t="s">
        <v>95</v>
      </c>
      <c r="D102" s="43">
        <f>ROUNDUP(D96*0.2,0)</f>
        <v>6</v>
      </c>
      <c r="E102" s="44"/>
      <c r="F102" s="45">
        <f t="shared" si="7"/>
        <v>0</v>
      </c>
      <c r="G102" s="44"/>
      <c r="H102" s="46">
        <f t="shared" si="5"/>
        <v>0</v>
      </c>
      <c r="I102" s="48">
        <f t="shared" si="6"/>
        <v>0</v>
      </c>
    </row>
    <row r="103" spans="1:9" s="24" customFormat="1" ht="27" x14ac:dyDescent="0.25">
      <c r="A103" s="136">
        <v>19</v>
      </c>
      <c r="B103" s="121" t="s">
        <v>96</v>
      </c>
      <c r="C103" s="122" t="s">
        <v>14</v>
      </c>
      <c r="D103" s="123">
        <v>45</v>
      </c>
      <c r="E103" s="124"/>
      <c r="F103" s="125">
        <f>D103*E103</f>
        <v>0</v>
      </c>
      <c r="G103" s="124"/>
      <c r="H103" s="126">
        <f>D103*G103</f>
        <v>0</v>
      </c>
      <c r="I103" s="128">
        <f>F103+H103</f>
        <v>0</v>
      </c>
    </row>
    <row r="104" spans="1:9" s="24" customFormat="1" ht="15.75" x14ac:dyDescent="0.25">
      <c r="A104" s="147">
        <v>20</v>
      </c>
      <c r="B104" s="121" t="s">
        <v>97</v>
      </c>
      <c r="C104" s="122" t="s">
        <v>14</v>
      </c>
      <c r="D104" s="123">
        <v>69.39</v>
      </c>
      <c r="E104" s="124">
        <f>SUM(F106:F106)/D104</f>
        <v>0</v>
      </c>
      <c r="F104" s="125">
        <f t="shared" si="7"/>
        <v>0</v>
      </c>
      <c r="G104" s="124">
        <f>G105</f>
        <v>0</v>
      </c>
      <c r="H104" s="126">
        <f t="shared" si="5"/>
        <v>0</v>
      </c>
      <c r="I104" s="128">
        <f t="shared" si="6"/>
        <v>0</v>
      </c>
    </row>
    <row r="105" spans="1:9" s="24" customFormat="1" x14ac:dyDescent="0.25">
      <c r="A105" s="148"/>
      <c r="B105" s="41" t="s">
        <v>7</v>
      </c>
      <c r="C105" s="42" t="s">
        <v>52</v>
      </c>
      <c r="D105" s="43">
        <f>D104</f>
        <v>69.39</v>
      </c>
      <c r="E105" s="44"/>
      <c r="F105" s="45">
        <f t="shared" si="7"/>
        <v>0</v>
      </c>
      <c r="G105" s="44"/>
      <c r="H105" s="46">
        <f t="shared" si="5"/>
        <v>0</v>
      </c>
      <c r="I105" s="48">
        <f t="shared" si="6"/>
        <v>0</v>
      </c>
    </row>
    <row r="106" spans="1:9" s="24" customFormat="1" ht="15.75" x14ac:dyDescent="0.25">
      <c r="A106" s="148"/>
      <c r="B106" s="42" t="s">
        <v>72</v>
      </c>
      <c r="C106" s="42" t="s">
        <v>24</v>
      </c>
      <c r="D106" s="43">
        <v>77.33</v>
      </c>
      <c r="E106" s="44"/>
      <c r="F106" s="45">
        <f t="shared" si="7"/>
        <v>0</v>
      </c>
      <c r="G106" s="44"/>
      <c r="H106" s="46">
        <f t="shared" si="5"/>
        <v>0</v>
      </c>
      <c r="I106" s="48">
        <f t="shared" si="6"/>
        <v>0</v>
      </c>
    </row>
    <row r="107" spans="1:9" s="24" customFormat="1" ht="15.75" x14ac:dyDescent="0.25">
      <c r="A107" s="147">
        <v>21</v>
      </c>
      <c r="B107" s="121" t="s">
        <v>98</v>
      </c>
      <c r="C107" s="122" t="s">
        <v>14</v>
      </c>
      <c r="D107" s="123">
        <v>32</v>
      </c>
      <c r="E107" s="124">
        <f>SUM(F109:F109)/D107</f>
        <v>0</v>
      </c>
      <c r="F107" s="125">
        <f t="shared" si="7"/>
        <v>0</v>
      </c>
      <c r="G107" s="124">
        <f>G108</f>
        <v>0</v>
      </c>
      <c r="H107" s="126">
        <f t="shared" si="5"/>
        <v>0</v>
      </c>
      <c r="I107" s="128">
        <f t="shared" si="6"/>
        <v>0</v>
      </c>
    </row>
    <row r="108" spans="1:9" s="24" customFormat="1" x14ac:dyDescent="0.25">
      <c r="A108" s="148"/>
      <c r="B108" s="41" t="s">
        <v>7</v>
      </c>
      <c r="C108" s="42" t="s">
        <v>52</v>
      </c>
      <c r="D108" s="43">
        <f>D107</f>
        <v>32</v>
      </c>
      <c r="E108" s="44"/>
      <c r="F108" s="45">
        <f t="shared" si="7"/>
        <v>0</v>
      </c>
      <c r="G108" s="44"/>
      <c r="H108" s="46">
        <f t="shared" si="5"/>
        <v>0</v>
      </c>
      <c r="I108" s="48">
        <f t="shared" si="6"/>
        <v>0</v>
      </c>
    </row>
    <row r="109" spans="1:9" s="24" customFormat="1" ht="15.75" x14ac:dyDescent="0.25">
      <c r="A109" s="148"/>
      <c r="B109" s="42" t="s">
        <v>74</v>
      </c>
      <c r="C109" s="42" t="s">
        <v>24</v>
      </c>
      <c r="D109" s="43">
        <v>33.299999999999997</v>
      </c>
      <c r="E109" s="44"/>
      <c r="F109" s="45">
        <f t="shared" si="7"/>
        <v>0</v>
      </c>
      <c r="G109" s="44"/>
      <c r="H109" s="46">
        <f t="shared" si="5"/>
        <v>0</v>
      </c>
      <c r="I109" s="48">
        <f t="shared" si="6"/>
        <v>0</v>
      </c>
    </row>
    <row r="110" spans="1:9" s="24" customFormat="1" ht="21.75" customHeight="1" x14ac:dyDescent="0.25">
      <c r="A110" s="147">
        <v>22</v>
      </c>
      <c r="B110" s="121" t="s">
        <v>99</v>
      </c>
      <c r="C110" s="122" t="s">
        <v>14</v>
      </c>
      <c r="D110" s="123">
        <v>101.1</v>
      </c>
      <c r="E110" s="124">
        <f>SUM(F112:F115)/D110</f>
        <v>0</v>
      </c>
      <c r="F110" s="125">
        <f t="shared" si="7"/>
        <v>0</v>
      </c>
      <c r="G110" s="124">
        <f>G111</f>
        <v>0</v>
      </c>
      <c r="H110" s="126">
        <f t="shared" si="5"/>
        <v>0</v>
      </c>
      <c r="I110" s="128">
        <f>F110+H110</f>
        <v>0</v>
      </c>
    </row>
    <row r="111" spans="1:9" s="24" customFormat="1" ht="15.75" x14ac:dyDescent="0.25">
      <c r="A111" s="148"/>
      <c r="B111" s="41" t="s">
        <v>7</v>
      </c>
      <c r="C111" s="42" t="s">
        <v>24</v>
      </c>
      <c r="D111" s="43">
        <f>D110</f>
        <v>101.1</v>
      </c>
      <c r="E111" s="44"/>
      <c r="F111" s="45">
        <f t="shared" si="7"/>
        <v>0</v>
      </c>
      <c r="G111" s="44"/>
      <c r="H111" s="46">
        <f t="shared" si="5"/>
        <v>0</v>
      </c>
      <c r="I111" s="48">
        <f t="shared" si="6"/>
        <v>0</v>
      </c>
    </row>
    <row r="112" spans="1:9" s="24" customFormat="1" x14ac:dyDescent="0.25">
      <c r="A112" s="148"/>
      <c r="B112" s="42" t="s">
        <v>83</v>
      </c>
      <c r="C112" s="42" t="s">
        <v>66</v>
      </c>
      <c r="D112" s="43">
        <v>50.6</v>
      </c>
      <c r="E112" s="44"/>
      <c r="F112" s="45">
        <f t="shared" si="7"/>
        <v>0</v>
      </c>
      <c r="G112" s="44"/>
      <c r="H112" s="46">
        <f t="shared" si="5"/>
        <v>0</v>
      </c>
      <c r="I112" s="48">
        <f t="shared" si="6"/>
        <v>0</v>
      </c>
    </row>
    <row r="113" spans="1:9" s="24" customFormat="1" x14ac:dyDescent="0.25">
      <c r="A113" s="148"/>
      <c r="B113" s="42" t="s">
        <v>84</v>
      </c>
      <c r="C113" s="42" t="s">
        <v>40</v>
      </c>
      <c r="D113" s="43">
        <v>3</v>
      </c>
      <c r="E113" s="44"/>
      <c r="F113" s="45">
        <f t="shared" si="7"/>
        <v>0</v>
      </c>
      <c r="G113" s="44"/>
      <c r="H113" s="46">
        <f t="shared" si="5"/>
        <v>0</v>
      </c>
      <c r="I113" s="48">
        <f t="shared" si="6"/>
        <v>0</v>
      </c>
    </row>
    <row r="114" spans="1:9" s="24" customFormat="1" x14ac:dyDescent="0.25">
      <c r="A114" s="148"/>
      <c r="B114" s="42" t="s">
        <v>88</v>
      </c>
      <c r="C114" s="42" t="s">
        <v>66</v>
      </c>
      <c r="D114" s="43">
        <v>64.5</v>
      </c>
      <c r="E114" s="44"/>
      <c r="F114" s="45">
        <f t="shared" si="7"/>
        <v>0</v>
      </c>
      <c r="G114" s="44"/>
      <c r="H114" s="46">
        <f t="shared" si="5"/>
        <v>0</v>
      </c>
      <c r="I114" s="48">
        <f t="shared" si="6"/>
        <v>0</v>
      </c>
    </row>
    <row r="115" spans="1:9" s="24" customFormat="1" x14ac:dyDescent="0.25">
      <c r="A115" s="149"/>
      <c r="B115" s="42" t="s">
        <v>89</v>
      </c>
      <c r="C115" s="42" t="s">
        <v>38</v>
      </c>
      <c r="D115" s="43">
        <v>4.0999999999999996</v>
      </c>
      <c r="E115" s="44"/>
      <c r="F115" s="45">
        <f t="shared" si="7"/>
        <v>0</v>
      </c>
      <c r="G115" s="44"/>
      <c r="H115" s="46">
        <f t="shared" si="5"/>
        <v>0</v>
      </c>
      <c r="I115" s="48">
        <f t="shared" si="6"/>
        <v>0</v>
      </c>
    </row>
    <row r="116" spans="1:9" s="33" customFormat="1" ht="18" customHeight="1" x14ac:dyDescent="0.25">
      <c r="A116" s="136">
        <v>23</v>
      </c>
      <c r="B116" s="121" t="s">
        <v>100</v>
      </c>
      <c r="C116" s="122" t="s">
        <v>34</v>
      </c>
      <c r="D116" s="123">
        <v>4</v>
      </c>
      <c r="E116" s="124"/>
      <c r="F116" s="125">
        <f t="shared" si="7"/>
        <v>0</v>
      </c>
      <c r="G116" s="124"/>
      <c r="H116" s="126">
        <f>D116*G116</f>
        <v>0</v>
      </c>
      <c r="I116" s="128">
        <f t="shared" si="6"/>
        <v>0</v>
      </c>
    </row>
    <row r="117" spans="1:9" s="40" customFormat="1" ht="15.75" x14ac:dyDescent="0.25">
      <c r="A117" s="154">
        <v>24</v>
      </c>
      <c r="B117" s="121" t="s">
        <v>101</v>
      </c>
      <c r="C117" s="122" t="s">
        <v>14</v>
      </c>
      <c r="D117" s="127">
        <v>5.98</v>
      </c>
      <c r="E117" s="124">
        <f>E119</f>
        <v>0</v>
      </c>
      <c r="F117" s="125">
        <f t="shared" si="7"/>
        <v>0</v>
      </c>
      <c r="G117" s="124">
        <f>G118</f>
        <v>0</v>
      </c>
      <c r="H117" s="126">
        <f t="shared" ref="H117:H146" si="8">D117*G117</f>
        <v>0</v>
      </c>
      <c r="I117" s="124">
        <f t="shared" si="6"/>
        <v>0</v>
      </c>
    </row>
    <row r="118" spans="1:9" s="24" customFormat="1" ht="15.75" x14ac:dyDescent="0.25">
      <c r="A118" s="155"/>
      <c r="B118" s="41" t="s">
        <v>7</v>
      </c>
      <c r="C118" s="42" t="s">
        <v>24</v>
      </c>
      <c r="D118" s="47">
        <f>D117</f>
        <v>5.98</v>
      </c>
      <c r="E118" s="44"/>
      <c r="F118" s="45">
        <f t="shared" si="7"/>
        <v>0</v>
      </c>
      <c r="G118" s="44"/>
      <c r="H118" s="46">
        <f t="shared" si="8"/>
        <v>0</v>
      </c>
      <c r="I118" s="44">
        <f t="shared" si="6"/>
        <v>0</v>
      </c>
    </row>
    <row r="119" spans="1:9" s="24" customFormat="1" ht="15.75" x14ac:dyDescent="0.25">
      <c r="A119" s="156"/>
      <c r="B119" s="42" t="s">
        <v>102</v>
      </c>
      <c r="C119" s="42" t="s">
        <v>24</v>
      </c>
      <c r="D119" s="47">
        <f>D118</f>
        <v>5.98</v>
      </c>
      <c r="E119" s="44"/>
      <c r="F119" s="45">
        <f t="shared" si="7"/>
        <v>0</v>
      </c>
      <c r="G119" s="44"/>
      <c r="H119" s="46">
        <f t="shared" si="8"/>
        <v>0</v>
      </c>
      <c r="I119" s="44">
        <f t="shared" si="6"/>
        <v>0</v>
      </c>
    </row>
    <row r="120" spans="1:9" s="40" customFormat="1" x14ac:dyDescent="0.25">
      <c r="A120" s="154">
        <v>25</v>
      </c>
      <c r="B120" s="121" t="s">
        <v>103</v>
      </c>
      <c r="C120" s="122" t="s">
        <v>28</v>
      </c>
      <c r="D120" s="127">
        <v>3.96</v>
      </c>
      <c r="E120" s="124">
        <f>E122</f>
        <v>0</v>
      </c>
      <c r="F120" s="125">
        <f t="shared" si="7"/>
        <v>0</v>
      </c>
      <c r="G120" s="124">
        <f>G121</f>
        <v>0</v>
      </c>
      <c r="H120" s="126">
        <f t="shared" si="8"/>
        <v>0</v>
      </c>
      <c r="I120" s="124">
        <f t="shared" si="6"/>
        <v>0</v>
      </c>
    </row>
    <row r="121" spans="1:9" s="24" customFormat="1" x14ac:dyDescent="0.25">
      <c r="A121" s="155"/>
      <c r="B121" s="41" t="s">
        <v>29</v>
      </c>
      <c r="C121" s="42" t="s">
        <v>28</v>
      </c>
      <c r="D121" s="47">
        <f>D120</f>
        <v>3.96</v>
      </c>
      <c r="E121" s="44"/>
      <c r="F121" s="45">
        <f t="shared" si="7"/>
        <v>0</v>
      </c>
      <c r="G121" s="44"/>
      <c r="H121" s="46">
        <f t="shared" si="8"/>
        <v>0</v>
      </c>
      <c r="I121" s="44">
        <f t="shared" si="6"/>
        <v>0</v>
      </c>
    </row>
    <row r="122" spans="1:9" s="24" customFormat="1" x14ac:dyDescent="0.25">
      <c r="A122" s="156"/>
      <c r="B122" s="42" t="s">
        <v>104</v>
      </c>
      <c r="C122" s="42" t="s">
        <v>28</v>
      </c>
      <c r="D122" s="47">
        <f>D121</f>
        <v>3.96</v>
      </c>
      <c r="E122" s="44"/>
      <c r="F122" s="45">
        <f t="shared" si="7"/>
        <v>0</v>
      </c>
      <c r="G122" s="44"/>
      <c r="H122" s="46">
        <f t="shared" si="8"/>
        <v>0</v>
      </c>
      <c r="I122" s="44">
        <f t="shared" si="6"/>
        <v>0</v>
      </c>
    </row>
    <row r="123" spans="1:9" s="33" customFormat="1" ht="19.5" customHeight="1" x14ac:dyDescent="0.25">
      <c r="A123" s="136">
        <v>26</v>
      </c>
      <c r="B123" s="121" t="s">
        <v>105</v>
      </c>
      <c r="C123" s="122" t="s">
        <v>28</v>
      </c>
      <c r="D123" s="137">
        <v>7.2</v>
      </c>
      <c r="E123" s="124"/>
      <c r="F123" s="125">
        <f t="shared" si="7"/>
        <v>0</v>
      </c>
      <c r="G123" s="124"/>
      <c r="H123" s="126">
        <f t="shared" si="8"/>
        <v>0</v>
      </c>
      <c r="I123" s="128">
        <f t="shared" si="6"/>
        <v>0</v>
      </c>
    </row>
    <row r="124" spans="1:9" s="33" customFormat="1" ht="18" customHeight="1" x14ac:dyDescent="0.25">
      <c r="A124" s="147">
        <v>27</v>
      </c>
      <c r="B124" s="121" t="s">
        <v>106</v>
      </c>
      <c r="C124" s="129" t="s">
        <v>43</v>
      </c>
      <c r="D124" s="127">
        <v>6.2</v>
      </c>
      <c r="E124" s="124">
        <f>SUM(F125:F133)/D124</f>
        <v>0</v>
      </c>
      <c r="F124" s="125">
        <f t="shared" si="7"/>
        <v>0</v>
      </c>
      <c r="G124" s="124">
        <f>G125</f>
        <v>0</v>
      </c>
      <c r="H124" s="126">
        <f t="shared" si="8"/>
        <v>0</v>
      </c>
      <c r="I124" s="128">
        <f t="shared" si="6"/>
        <v>0</v>
      </c>
    </row>
    <row r="125" spans="1:9" s="24" customFormat="1" x14ac:dyDescent="0.25">
      <c r="A125" s="148"/>
      <c r="B125" s="41" t="s">
        <v>29</v>
      </c>
      <c r="C125" s="42" t="s">
        <v>43</v>
      </c>
      <c r="D125" s="47">
        <f>D124</f>
        <v>6.2</v>
      </c>
      <c r="E125" s="44"/>
      <c r="F125" s="45">
        <f t="shared" si="7"/>
        <v>0</v>
      </c>
      <c r="G125" s="44"/>
      <c r="H125" s="46">
        <f t="shared" si="8"/>
        <v>0</v>
      </c>
      <c r="I125" s="48">
        <f t="shared" si="6"/>
        <v>0</v>
      </c>
    </row>
    <row r="126" spans="1:9" s="24" customFormat="1" x14ac:dyDescent="0.25">
      <c r="A126" s="148"/>
      <c r="B126" s="42" t="s">
        <v>107</v>
      </c>
      <c r="C126" s="42" t="s">
        <v>43</v>
      </c>
      <c r="D126" s="43">
        <v>12</v>
      </c>
      <c r="E126" s="44"/>
      <c r="F126" s="45">
        <f t="shared" si="7"/>
        <v>0</v>
      </c>
      <c r="G126" s="44"/>
      <c r="H126" s="46">
        <f t="shared" si="8"/>
        <v>0</v>
      </c>
      <c r="I126" s="48">
        <f t="shared" si="6"/>
        <v>0</v>
      </c>
    </row>
    <row r="127" spans="1:9" s="24" customFormat="1" x14ac:dyDescent="0.25">
      <c r="A127" s="148"/>
      <c r="B127" s="42" t="s">
        <v>108</v>
      </c>
      <c r="C127" s="42" t="s">
        <v>43</v>
      </c>
      <c r="D127" s="43">
        <v>12</v>
      </c>
      <c r="E127" s="44"/>
      <c r="F127" s="45">
        <f t="shared" si="7"/>
        <v>0</v>
      </c>
      <c r="G127" s="44"/>
      <c r="H127" s="46">
        <f t="shared" si="8"/>
        <v>0</v>
      </c>
      <c r="I127" s="48">
        <f t="shared" si="6"/>
        <v>0</v>
      </c>
    </row>
    <row r="128" spans="1:9" s="24" customFormat="1" x14ac:dyDescent="0.25">
      <c r="A128" s="148"/>
      <c r="B128" s="42" t="s">
        <v>109</v>
      </c>
      <c r="C128" s="42" t="s">
        <v>43</v>
      </c>
      <c r="D128" s="43">
        <v>12</v>
      </c>
      <c r="E128" s="44"/>
      <c r="F128" s="45">
        <f t="shared" si="7"/>
        <v>0</v>
      </c>
      <c r="G128" s="44"/>
      <c r="H128" s="46">
        <f t="shared" si="8"/>
        <v>0</v>
      </c>
      <c r="I128" s="48">
        <f t="shared" si="6"/>
        <v>0</v>
      </c>
    </row>
    <row r="129" spans="1:9" s="24" customFormat="1" x14ac:dyDescent="0.25">
      <c r="A129" s="148"/>
      <c r="B129" s="42" t="s">
        <v>110</v>
      </c>
      <c r="C129" s="42" t="s">
        <v>45</v>
      </c>
      <c r="D129" s="43">
        <v>3.4</v>
      </c>
      <c r="E129" s="44"/>
      <c r="F129" s="45">
        <f t="shared" si="7"/>
        <v>0</v>
      </c>
      <c r="G129" s="44"/>
      <c r="H129" s="46">
        <f t="shared" si="8"/>
        <v>0</v>
      </c>
      <c r="I129" s="48">
        <f t="shared" si="6"/>
        <v>0</v>
      </c>
    </row>
    <row r="130" spans="1:9" s="24" customFormat="1" x14ac:dyDescent="0.25">
      <c r="A130" s="148"/>
      <c r="B130" s="42" t="s">
        <v>111</v>
      </c>
      <c r="C130" s="42" t="s">
        <v>34</v>
      </c>
      <c r="D130" s="43">
        <v>2</v>
      </c>
      <c r="E130" s="44"/>
      <c r="F130" s="45">
        <f t="shared" si="7"/>
        <v>0</v>
      </c>
      <c r="G130" s="44"/>
      <c r="H130" s="46">
        <f t="shared" si="8"/>
        <v>0</v>
      </c>
      <c r="I130" s="48">
        <f t="shared" si="6"/>
        <v>0</v>
      </c>
    </row>
    <row r="131" spans="1:9" s="24" customFormat="1" x14ac:dyDescent="0.25">
      <c r="A131" s="148"/>
      <c r="B131" s="42" t="s">
        <v>112</v>
      </c>
      <c r="C131" s="42" t="s">
        <v>45</v>
      </c>
      <c r="D131" s="43">
        <v>3.7</v>
      </c>
      <c r="E131" s="44"/>
      <c r="F131" s="45">
        <f t="shared" si="7"/>
        <v>0</v>
      </c>
      <c r="G131" s="44"/>
      <c r="H131" s="46">
        <f t="shared" si="8"/>
        <v>0</v>
      </c>
      <c r="I131" s="48">
        <f t="shared" si="6"/>
        <v>0</v>
      </c>
    </row>
    <row r="132" spans="1:9" s="24" customFormat="1" x14ac:dyDescent="0.25">
      <c r="A132" s="148"/>
      <c r="B132" s="42" t="s">
        <v>113</v>
      </c>
      <c r="C132" s="42" t="s">
        <v>114</v>
      </c>
      <c r="D132" s="43">
        <v>1.2</v>
      </c>
      <c r="E132" s="44"/>
      <c r="F132" s="45">
        <f t="shared" si="7"/>
        <v>0</v>
      </c>
      <c r="G132" s="44"/>
      <c r="H132" s="46">
        <f t="shared" si="8"/>
        <v>0</v>
      </c>
      <c r="I132" s="48">
        <f t="shared" si="6"/>
        <v>0</v>
      </c>
    </row>
    <row r="133" spans="1:9" s="24" customFormat="1" x14ac:dyDescent="0.25">
      <c r="A133" s="148"/>
      <c r="B133" s="42" t="s">
        <v>115</v>
      </c>
      <c r="C133" s="42" t="s">
        <v>34</v>
      </c>
      <c r="D133" s="43">
        <v>31</v>
      </c>
      <c r="E133" s="44"/>
      <c r="F133" s="45">
        <f t="shared" si="7"/>
        <v>0</v>
      </c>
      <c r="G133" s="44"/>
      <c r="H133" s="46">
        <f t="shared" si="8"/>
        <v>0</v>
      </c>
      <c r="I133" s="48">
        <f t="shared" si="6"/>
        <v>0</v>
      </c>
    </row>
    <row r="134" spans="1:9" s="33" customFormat="1" ht="18" customHeight="1" x14ac:dyDescent="0.25">
      <c r="A134" s="147">
        <v>28</v>
      </c>
      <c r="B134" s="121" t="s">
        <v>116</v>
      </c>
      <c r="C134" s="122" t="s">
        <v>14</v>
      </c>
      <c r="D134" s="127">
        <v>1.8</v>
      </c>
      <c r="E134" s="124">
        <f>F136/D134</f>
        <v>0</v>
      </c>
      <c r="F134" s="125">
        <f t="shared" si="7"/>
        <v>0</v>
      </c>
      <c r="G134" s="124">
        <f>G135</f>
        <v>0</v>
      </c>
      <c r="H134" s="126">
        <f t="shared" si="8"/>
        <v>0</v>
      </c>
      <c r="I134" s="128">
        <f t="shared" si="6"/>
        <v>0</v>
      </c>
    </row>
    <row r="135" spans="1:9" s="24" customFormat="1" ht="15.75" x14ac:dyDescent="0.25">
      <c r="A135" s="148"/>
      <c r="B135" s="41" t="s">
        <v>7</v>
      </c>
      <c r="C135" s="42" t="s">
        <v>24</v>
      </c>
      <c r="D135" s="47">
        <f>D134</f>
        <v>1.8</v>
      </c>
      <c r="E135" s="44"/>
      <c r="F135" s="45">
        <f t="shared" si="7"/>
        <v>0</v>
      </c>
      <c r="G135" s="44"/>
      <c r="H135" s="46">
        <f t="shared" si="8"/>
        <v>0</v>
      </c>
      <c r="I135" s="48">
        <f t="shared" ref="I135:I172" si="9">F135+H135</f>
        <v>0</v>
      </c>
    </row>
    <row r="136" spans="1:9" s="24" customFormat="1" ht="15.75" x14ac:dyDescent="0.25">
      <c r="A136" s="149"/>
      <c r="B136" s="42" t="s">
        <v>117</v>
      </c>
      <c r="C136" s="42" t="s">
        <v>24</v>
      </c>
      <c r="D136" s="47">
        <f>D135</f>
        <v>1.8</v>
      </c>
      <c r="E136" s="133"/>
      <c r="F136" s="45">
        <f t="shared" si="7"/>
        <v>0</v>
      </c>
      <c r="G136" s="44"/>
      <c r="H136" s="46">
        <f t="shared" si="8"/>
        <v>0</v>
      </c>
      <c r="I136" s="48">
        <f t="shared" si="9"/>
        <v>0</v>
      </c>
    </row>
    <row r="137" spans="1:9" s="33" customFormat="1" ht="17.25" customHeight="1" x14ac:dyDescent="0.25">
      <c r="A137" s="147">
        <v>29</v>
      </c>
      <c r="B137" s="121" t="s">
        <v>118</v>
      </c>
      <c r="C137" s="122" t="s">
        <v>40</v>
      </c>
      <c r="D137" s="123">
        <v>1</v>
      </c>
      <c r="E137" s="124">
        <f>F139/D137</f>
        <v>0</v>
      </c>
      <c r="F137" s="125">
        <f t="shared" si="7"/>
        <v>0</v>
      </c>
      <c r="G137" s="124">
        <f>G138</f>
        <v>0</v>
      </c>
      <c r="H137" s="126">
        <f t="shared" si="8"/>
        <v>0</v>
      </c>
      <c r="I137" s="128">
        <f t="shared" si="9"/>
        <v>0</v>
      </c>
    </row>
    <row r="138" spans="1:9" s="24" customFormat="1" x14ac:dyDescent="0.25">
      <c r="A138" s="148"/>
      <c r="B138" s="41" t="s">
        <v>7</v>
      </c>
      <c r="C138" s="42" t="s">
        <v>40</v>
      </c>
      <c r="D138" s="43">
        <f>D137</f>
        <v>1</v>
      </c>
      <c r="E138" s="44"/>
      <c r="F138" s="45">
        <f t="shared" si="7"/>
        <v>0</v>
      </c>
      <c r="G138" s="44"/>
      <c r="H138" s="46">
        <f t="shared" si="8"/>
        <v>0</v>
      </c>
      <c r="I138" s="48">
        <f t="shared" si="9"/>
        <v>0</v>
      </c>
    </row>
    <row r="139" spans="1:9" s="24" customFormat="1" x14ac:dyDescent="0.25">
      <c r="A139" s="149"/>
      <c r="B139" s="42" t="s">
        <v>119</v>
      </c>
      <c r="C139" s="42" t="s">
        <v>40</v>
      </c>
      <c r="D139" s="43">
        <f>D137</f>
        <v>1</v>
      </c>
      <c r="E139" s="44"/>
      <c r="F139" s="45">
        <f t="shared" si="7"/>
        <v>0</v>
      </c>
      <c r="G139" s="44"/>
      <c r="H139" s="46">
        <f t="shared" si="8"/>
        <v>0</v>
      </c>
      <c r="I139" s="48">
        <f t="shared" si="9"/>
        <v>0</v>
      </c>
    </row>
    <row r="140" spans="1:9" s="33" customFormat="1" ht="27" x14ac:dyDescent="0.25">
      <c r="A140" s="147">
        <v>30</v>
      </c>
      <c r="B140" s="121" t="s">
        <v>120</v>
      </c>
      <c r="C140" s="122" t="s">
        <v>121</v>
      </c>
      <c r="D140" s="123">
        <v>5</v>
      </c>
      <c r="E140" s="124">
        <f>E142</f>
        <v>0</v>
      </c>
      <c r="F140" s="125">
        <f t="shared" si="7"/>
        <v>0</v>
      </c>
      <c r="G140" s="124">
        <f>G141</f>
        <v>0</v>
      </c>
      <c r="H140" s="126">
        <f t="shared" si="8"/>
        <v>0</v>
      </c>
      <c r="I140" s="128">
        <f t="shared" si="9"/>
        <v>0</v>
      </c>
    </row>
    <row r="141" spans="1:9" s="24" customFormat="1" x14ac:dyDescent="0.25">
      <c r="A141" s="148"/>
      <c r="B141" s="41" t="s">
        <v>7</v>
      </c>
      <c r="C141" s="42" t="s">
        <v>121</v>
      </c>
      <c r="D141" s="43">
        <f>D140</f>
        <v>5</v>
      </c>
      <c r="E141" s="44"/>
      <c r="F141" s="45">
        <f t="shared" si="7"/>
        <v>0</v>
      </c>
      <c r="G141" s="44"/>
      <c r="H141" s="46">
        <f t="shared" si="8"/>
        <v>0</v>
      </c>
      <c r="I141" s="48">
        <f t="shared" si="9"/>
        <v>0</v>
      </c>
    </row>
    <row r="142" spans="1:9" s="24" customFormat="1" x14ac:dyDescent="0.25">
      <c r="A142" s="149"/>
      <c r="B142" s="42" t="s">
        <v>122</v>
      </c>
      <c r="C142" s="42" t="s">
        <v>123</v>
      </c>
      <c r="D142" s="43">
        <v>1</v>
      </c>
      <c r="E142" s="44"/>
      <c r="F142" s="45">
        <f>D142*E142</f>
        <v>0</v>
      </c>
      <c r="G142" s="44"/>
      <c r="H142" s="46">
        <f t="shared" si="8"/>
        <v>0</v>
      </c>
      <c r="I142" s="48">
        <f t="shared" si="9"/>
        <v>0</v>
      </c>
    </row>
    <row r="143" spans="1:9" s="33" customFormat="1" ht="19.5" customHeight="1" x14ac:dyDescent="0.25">
      <c r="A143" s="136">
        <v>31</v>
      </c>
      <c r="B143" s="121" t="s">
        <v>124</v>
      </c>
      <c r="C143" s="122" t="s">
        <v>125</v>
      </c>
      <c r="D143" s="137">
        <v>1</v>
      </c>
      <c r="E143" s="124"/>
      <c r="F143" s="125">
        <f>D143*E143</f>
        <v>0</v>
      </c>
      <c r="G143" s="124"/>
      <c r="H143" s="126">
        <f t="shared" si="8"/>
        <v>0</v>
      </c>
      <c r="I143" s="128">
        <f t="shared" si="9"/>
        <v>0</v>
      </c>
    </row>
    <row r="144" spans="1:9" s="33" customFormat="1" ht="19.5" customHeight="1" x14ac:dyDescent="0.25">
      <c r="A144" s="136">
        <v>32</v>
      </c>
      <c r="B144" s="121" t="s">
        <v>126</v>
      </c>
      <c r="C144" s="122" t="s">
        <v>125</v>
      </c>
      <c r="D144" s="137">
        <v>1</v>
      </c>
      <c r="E144" s="124"/>
      <c r="F144" s="125">
        <f>D144*E144</f>
        <v>0</v>
      </c>
      <c r="G144" s="124"/>
      <c r="H144" s="126">
        <f t="shared" si="8"/>
        <v>0</v>
      </c>
      <c r="I144" s="128">
        <f t="shared" si="9"/>
        <v>0</v>
      </c>
    </row>
    <row r="145" spans="1:9" s="33" customFormat="1" ht="19.5" customHeight="1" x14ac:dyDescent="0.25">
      <c r="A145" s="136">
        <v>33</v>
      </c>
      <c r="B145" s="121" t="s">
        <v>127</v>
      </c>
      <c r="C145" s="122" t="s">
        <v>125</v>
      </c>
      <c r="D145" s="137">
        <v>1</v>
      </c>
      <c r="E145" s="124"/>
      <c r="F145" s="125">
        <f>D145*E145</f>
        <v>0</v>
      </c>
      <c r="G145" s="124"/>
      <c r="H145" s="126">
        <f t="shared" si="8"/>
        <v>0</v>
      </c>
      <c r="I145" s="128">
        <f t="shared" si="9"/>
        <v>0</v>
      </c>
    </row>
    <row r="146" spans="1:9" s="33" customFormat="1" ht="19.5" customHeight="1" x14ac:dyDescent="0.25">
      <c r="A146" s="136">
        <v>34</v>
      </c>
      <c r="B146" s="121" t="s">
        <v>128</v>
      </c>
      <c r="C146" s="122" t="s">
        <v>40</v>
      </c>
      <c r="D146" s="137">
        <v>1</v>
      </c>
      <c r="E146" s="124"/>
      <c r="F146" s="125">
        <f>D146*E146</f>
        <v>0</v>
      </c>
      <c r="G146" s="124"/>
      <c r="H146" s="126">
        <f t="shared" si="8"/>
        <v>0</v>
      </c>
      <c r="I146" s="128">
        <f t="shared" si="9"/>
        <v>0</v>
      </c>
    </row>
    <row r="147" spans="1:9" s="52" customFormat="1" ht="21" customHeight="1" x14ac:dyDescent="0.25">
      <c r="A147" s="147">
        <v>35</v>
      </c>
      <c r="B147" s="121" t="s">
        <v>129</v>
      </c>
      <c r="C147" s="122" t="s">
        <v>130</v>
      </c>
      <c r="D147" s="123"/>
      <c r="E147" s="124"/>
      <c r="F147" s="124">
        <f>SUM(F148:F172)</f>
        <v>0</v>
      </c>
      <c r="G147" s="124"/>
      <c r="H147" s="138">
        <f>SUM(H148:H172)</f>
        <v>0</v>
      </c>
      <c r="I147" s="128">
        <f>F147+H147</f>
        <v>0</v>
      </c>
    </row>
    <row r="148" spans="1:9" s="56" customFormat="1" x14ac:dyDescent="0.25">
      <c r="A148" s="148"/>
      <c r="B148" s="53" t="s">
        <v>131</v>
      </c>
      <c r="C148" s="54" t="s">
        <v>123</v>
      </c>
      <c r="D148" s="49">
        <v>36</v>
      </c>
      <c r="E148" s="44"/>
      <c r="F148" s="44">
        <f>D148*E148</f>
        <v>0</v>
      </c>
      <c r="G148" s="44"/>
      <c r="H148" s="55">
        <f>D148*G148</f>
        <v>0</v>
      </c>
      <c r="I148" s="48">
        <f t="shared" si="9"/>
        <v>0</v>
      </c>
    </row>
    <row r="149" spans="1:9" s="56" customFormat="1" x14ac:dyDescent="0.25">
      <c r="A149" s="148"/>
      <c r="B149" s="53" t="s">
        <v>132</v>
      </c>
      <c r="C149" s="54" t="s">
        <v>123</v>
      </c>
      <c r="D149" s="49">
        <v>2</v>
      </c>
      <c r="E149" s="44"/>
      <c r="F149" s="44">
        <f>D149*E149</f>
        <v>0</v>
      </c>
      <c r="G149" s="44"/>
      <c r="H149" s="55">
        <f>D149*G149</f>
        <v>0</v>
      </c>
      <c r="I149" s="48">
        <f t="shared" si="9"/>
        <v>0</v>
      </c>
    </row>
    <row r="150" spans="1:9" s="56" customFormat="1" x14ac:dyDescent="0.25">
      <c r="A150" s="148"/>
      <c r="B150" s="53" t="s">
        <v>133</v>
      </c>
      <c r="C150" s="54" t="s">
        <v>123</v>
      </c>
      <c r="D150" s="49">
        <v>2</v>
      </c>
      <c r="E150" s="44"/>
      <c r="F150" s="44">
        <f>D150*E150</f>
        <v>0</v>
      </c>
      <c r="G150" s="44"/>
      <c r="H150" s="55">
        <f>D150*G150</f>
        <v>0</v>
      </c>
      <c r="I150" s="48">
        <f t="shared" si="9"/>
        <v>0</v>
      </c>
    </row>
    <row r="151" spans="1:9" s="56" customFormat="1" x14ac:dyDescent="0.25">
      <c r="A151" s="148"/>
      <c r="B151" s="57" t="s">
        <v>134</v>
      </c>
      <c r="C151" s="54" t="s">
        <v>123</v>
      </c>
      <c r="D151" s="49">
        <v>1</v>
      </c>
      <c r="E151" s="44"/>
      <c r="F151" s="44">
        <f>D151*E151</f>
        <v>0</v>
      </c>
      <c r="G151" s="44"/>
      <c r="H151" s="55">
        <f>D151*G151</f>
        <v>0</v>
      </c>
      <c r="I151" s="48">
        <f t="shared" si="9"/>
        <v>0</v>
      </c>
    </row>
    <row r="152" spans="1:9" s="56" customFormat="1" x14ac:dyDescent="0.25">
      <c r="A152" s="148"/>
      <c r="B152" s="58" t="s">
        <v>135</v>
      </c>
      <c r="C152" s="59" t="s">
        <v>43</v>
      </c>
      <c r="D152" s="49">
        <v>650</v>
      </c>
      <c r="E152" s="44"/>
      <c r="F152" s="44">
        <f t="shared" ref="F152:F172" si="10">D152*E152</f>
        <v>0</v>
      </c>
      <c r="G152" s="44"/>
      <c r="H152" s="55">
        <f t="shared" ref="H152:H172" si="11">D152*G152</f>
        <v>0</v>
      </c>
      <c r="I152" s="48">
        <f t="shared" si="9"/>
        <v>0</v>
      </c>
    </row>
    <row r="153" spans="1:9" s="56" customFormat="1" x14ac:dyDescent="0.25">
      <c r="A153" s="148"/>
      <c r="B153" s="58" t="s">
        <v>136</v>
      </c>
      <c r="C153" s="59" t="s">
        <v>43</v>
      </c>
      <c r="D153" s="49">
        <v>950</v>
      </c>
      <c r="E153" s="44"/>
      <c r="F153" s="44">
        <f t="shared" si="10"/>
        <v>0</v>
      </c>
      <c r="G153" s="44"/>
      <c r="H153" s="55">
        <f t="shared" si="11"/>
        <v>0</v>
      </c>
      <c r="I153" s="48">
        <f t="shared" si="9"/>
        <v>0</v>
      </c>
    </row>
    <row r="154" spans="1:9" s="56" customFormat="1" x14ac:dyDescent="0.25">
      <c r="A154" s="148"/>
      <c r="B154" s="58" t="s">
        <v>137</v>
      </c>
      <c r="C154" s="59" t="s">
        <v>43</v>
      </c>
      <c r="D154" s="49">
        <v>100</v>
      </c>
      <c r="E154" s="44"/>
      <c r="F154" s="44">
        <f t="shared" si="10"/>
        <v>0</v>
      </c>
      <c r="G154" s="44"/>
      <c r="H154" s="55">
        <f t="shared" si="11"/>
        <v>0</v>
      </c>
      <c r="I154" s="48">
        <f t="shared" si="9"/>
        <v>0</v>
      </c>
    </row>
    <row r="155" spans="1:9" s="56" customFormat="1" x14ac:dyDescent="0.25">
      <c r="A155" s="148"/>
      <c r="B155" s="58" t="s">
        <v>138</v>
      </c>
      <c r="C155" s="59" t="s">
        <v>43</v>
      </c>
      <c r="D155" s="49">
        <v>50</v>
      </c>
      <c r="E155" s="44"/>
      <c r="F155" s="44">
        <f t="shared" si="10"/>
        <v>0</v>
      </c>
      <c r="G155" s="44"/>
      <c r="H155" s="55">
        <f t="shared" si="11"/>
        <v>0</v>
      </c>
      <c r="I155" s="48">
        <f t="shared" si="9"/>
        <v>0</v>
      </c>
    </row>
    <row r="156" spans="1:9" s="56" customFormat="1" x14ac:dyDescent="0.25">
      <c r="A156" s="148"/>
      <c r="B156" s="58" t="s">
        <v>139</v>
      </c>
      <c r="C156" s="59" t="s">
        <v>43</v>
      </c>
      <c r="D156" s="49">
        <v>50</v>
      </c>
      <c r="E156" s="44"/>
      <c r="F156" s="44">
        <f t="shared" si="10"/>
        <v>0</v>
      </c>
      <c r="G156" s="44"/>
      <c r="H156" s="55">
        <f t="shared" si="11"/>
        <v>0</v>
      </c>
      <c r="I156" s="48">
        <f t="shared" si="9"/>
        <v>0</v>
      </c>
    </row>
    <row r="157" spans="1:9" s="56" customFormat="1" x14ac:dyDescent="0.25">
      <c r="A157" s="148"/>
      <c r="B157" s="58" t="s">
        <v>140</v>
      </c>
      <c r="C157" s="59" t="s">
        <v>43</v>
      </c>
      <c r="D157" s="49">
        <v>50</v>
      </c>
      <c r="E157" s="44"/>
      <c r="F157" s="44">
        <f t="shared" si="10"/>
        <v>0</v>
      </c>
      <c r="G157" s="44"/>
      <c r="H157" s="55">
        <f t="shared" si="11"/>
        <v>0</v>
      </c>
      <c r="I157" s="48">
        <f t="shared" si="9"/>
        <v>0</v>
      </c>
    </row>
    <row r="158" spans="1:9" s="56" customFormat="1" x14ac:dyDescent="0.25">
      <c r="A158" s="148"/>
      <c r="B158" s="58" t="s">
        <v>141</v>
      </c>
      <c r="C158" s="54" t="s">
        <v>142</v>
      </c>
      <c r="D158" s="49">
        <v>3</v>
      </c>
      <c r="E158" s="44"/>
      <c r="F158" s="44">
        <f t="shared" si="10"/>
        <v>0</v>
      </c>
      <c r="G158" s="44"/>
      <c r="H158" s="55">
        <f t="shared" si="11"/>
        <v>0</v>
      </c>
      <c r="I158" s="48">
        <f t="shared" si="9"/>
        <v>0</v>
      </c>
    </row>
    <row r="159" spans="1:9" s="56" customFormat="1" x14ac:dyDescent="0.25">
      <c r="A159" s="148"/>
      <c r="B159" s="58" t="s">
        <v>143</v>
      </c>
      <c r="C159" s="54" t="s">
        <v>142</v>
      </c>
      <c r="D159" s="49">
        <v>3</v>
      </c>
      <c r="E159" s="44"/>
      <c r="F159" s="44">
        <f t="shared" si="10"/>
        <v>0</v>
      </c>
      <c r="G159" s="44"/>
      <c r="H159" s="55">
        <f t="shared" si="11"/>
        <v>0</v>
      </c>
      <c r="I159" s="48">
        <f t="shared" si="9"/>
        <v>0</v>
      </c>
    </row>
    <row r="160" spans="1:9" s="56" customFormat="1" x14ac:dyDescent="0.25">
      <c r="A160" s="148"/>
      <c r="B160" s="60" t="s">
        <v>144</v>
      </c>
      <c r="C160" s="54" t="s">
        <v>123</v>
      </c>
      <c r="D160" s="49">
        <v>4</v>
      </c>
      <c r="E160" s="44"/>
      <c r="F160" s="44">
        <f t="shared" si="10"/>
        <v>0</v>
      </c>
      <c r="G160" s="44"/>
      <c r="H160" s="55">
        <f t="shared" si="11"/>
        <v>0</v>
      </c>
      <c r="I160" s="48">
        <f t="shared" si="9"/>
        <v>0</v>
      </c>
    </row>
    <row r="161" spans="1:9" s="56" customFormat="1" x14ac:dyDescent="0.25">
      <c r="A161" s="148"/>
      <c r="B161" s="60" t="s">
        <v>145</v>
      </c>
      <c r="C161" s="54" t="s">
        <v>123</v>
      </c>
      <c r="D161" s="49">
        <v>2</v>
      </c>
      <c r="E161" s="44"/>
      <c r="F161" s="44">
        <f t="shared" si="10"/>
        <v>0</v>
      </c>
      <c r="G161" s="44"/>
      <c r="H161" s="55">
        <f t="shared" si="11"/>
        <v>0</v>
      </c>
      <c r="I161" s="48">
        <f t="shared" si="9"/>
        <v>0</v>
      </c>
    </row>
    <row r="162" spans="1:9" s="56" customFormat="1" x14ac:dyDescent="0.25">
      <c r="A162" s="148"/>
      <c r="B162" s="53" t="s">
        <v>146</v>
      </c>
      <c r="C162" s="54" t="s">
        <v>123</v>
      </c>
      <c r="D162" s="49">
        <v>62</v>
      </c>
      <c r="E162" s="44"/>
      <c r="F162" s="44">
        <f t="shared" si="10"/>
        <v>0</v>
      </c>
      <c r="G162" s="44"/>
      <c r="H162" s="55">
        <f t="shared" si="11"/>
        <v>0</v>
      </c>
      <c r="I162" s="48">
        <f t="shared" si="9"/>
        <v>0</v>
      </c>
    </row>
    <row r="163" spans="1:9" s="56" customFormat="1" x14ac:dyDescent="0.25">
      <c r="A163" s="148"/>
      <c r="B163" s="53" t="s">
        <v>147</v>
      </c>
      <c r="C163" s="59" t="s">
        <v>142</v>
      </c>
      <c r="D163" s="49">
        <v>66</v>
      </c>
      <c r="E163" s="44"/>
      <c r="F163" s="44">
        <f t="shared" si="10"/>
        <v>0</v>
      </c>
      <c r="G163" s="44"/>
      <c r="H163" s="55">
        <f t="shared" si="11"/>
        <v>0</v>
      </c>
      <c r="I163" s="48">
        <f t="shared" si="9"/>
        <v>0</v>
      </c>
    </row>
    <row r="164" spans="1:9" s="56" customFormat="1" x14ac:dyDescent="0.25">
      <c r="A164" s="148"/>
      <c r="B164" s="58" t="s">
        <v>148</v>
      </c>
      <c r="C164" s="59" t="s">
        <v>43</v>
      </c>
      <c r="D164" s="49">
        <v>100</v>
      </c>
      <c r="E164" s="44"/>
      <c r="F164" s="44">
        <f t="shared" si="10"/>
        <v>0</v>
      </c>
      <c r="G164" s="44"/>
      <c r="H164" s="55">
        <f t="shared" si="11"/>
        <v>0</v>
      </c>
      <c r="I164" s="48">
        <f t="shared" si="9"/>
        <v>0</v>
      </c>
    </row>
    <row r="165" spans="1:9" s="56" customFormat="1" x14ac:dyDescent="0.25">
      <c r="A165" s="148"/>
      <c r="B165" s="58" t="s">
        <v>149</v>
      </c>
      <c r="C165" s="59" t="s">
        <v>43</v>
      </c>
      <c r="D165" s="49">
        <v>200</v>
      </c>
      <c r="E165" s="44"/>
      <c r="F165" s="44">
        <f t="shared" si="10"/>
        <v>0</v>
      </c>
      <c r="G165" s="44"/>
      <c r="H165" s="55">
        <f t="shared" si="11"/>
        <v>0</v>
      </c>
      <c r="I165" s="48">
        <f t="shared" si="9"/>
        <v>0</v>
      </c>
    </row>
    <row r="166" spans="1:9" s="56" customFormat="1" x14ac:dyDescent="0.25">
      <c r="A166" s="148"/>
      <c r="B166" s="61" t="s">
        <v>150</v>
      </c>
      <c r="C166" s="54" t="s">
        <v>43</v>
      </c>
      <c r="D166" s="49">
        <v>1300</v>
      </c>
      <c r="E166" s="44"/>
      <c r="F166" s="44">
        <f t="shared" si="10"/>
        <v>0</v>
      </c>
      <c r="G166" s="44"/>
      <c r="H166" s="55">
        <f t="shared" si="11"/>
        <v>0</v>
      </c>
      <c r="I166" s="48">
        <f t="shared" si="9"/>
        <v>0</v>
      </c>
    </row>
    <row r="167" spans="1:9" s="56" customFormat="1" x14ac:dyDescent="0.25">
      <c r="A167" s="148"/>
      <c r="B167" s="61" t="s">
        <v>151</v>
      </c>
      <c r="C167" s="54" t="s">
        <v>34</v>
      </c>
      <c r="D167" s="49">
        <v>1</v>
      </c>
      <c r="E167" s="44"/>
      <c r="F167" s="44">
        <f t="shared" si="10"/>
        <v>0</v>
      </c>
      <c r="G167" s="44"/>
      <c r="H167" s="55">
        <f t="shared" si="11"/>
        <v>0</v>
      </c>
      <c r="I167" s="48">
        <f t="shared" si="9"/>
        <v>0</v>
      </c>
    </row>
    <row r="168" spans="1:9" s="56" customFormat="1" x14ac:dyDescent="0.25">
      <c r="A168" s="148"/>
      <c r="B168" s="61" t="s">
        <v>152</v>
      </c>
      <c r="C168" s="54" t="s">
        <v>34</v>
      </c>
      <c r="D168" s="49">
        <v>10</v>
      </c>
      <c r="E168" s="44"/>
      <c r="F168" s="44">
        <f t="shared" si="10"/>
        <v>0</v>
      </c>
      <c r="G168" s="44"/>
      <c r="H168" s="55">
        <f t="shared" si="11"/>
        <v>0</v>
      </c>
      <c r="I168" s="48">
        <f t="shared" si="9"/>
        <v>0</v>
      </c>
    </row>
    <row r="169" spans="1:9" s="56" customFormat="1" x14ac:dyDescent="0.25">
      <c r="A169" s="148"/>
      <c r="B169" s="61" t="s">
        <v>147</v>
      </c>
      <c r="C169" s="54" t="s">
        <v>142</v>
      </c>
      <c r="D169" s="49">
        <v>11</v>
      </c>
      <c r="E169" s="44"/>
      <c r="F169" s="44">
        <f t="shared" si="10"/>
        <v>0</v>
      </c>
      <c r="G169" s="44"/>
      <c r="H169" s="55">
        <f t="shared" si="11"/>
        <v>0</v>
      </c>
      <c r="I169" s="48">
        <f t="shared" si="9"/>
        <v>0</v>
      </c>
    </row>
    <row r="170" spans="1:9" s="56" customFormat="1" x14ac:dyDescent="0.25">
      <c r="A170" s="148"/>
      <c r="B170" s="61" t="s">
        <v>153</v>
      </c>
      <c r="C170" s="54" t="s">
        <v>34</v>
      </c>
      <c r="D170" s="49">
        <v>4</v>
      </c>
      <c r="E170" s="44"/>
      <c r="F170" s="44">
        <f>E170*D170</f>
        <v>0</v>
      </c>
      <c r="G170" s="44"/>
      <c r="H170" s="55">
        <f>G170*D170</f>
        <v>0</v>
      </c>
      <c r="I170" s="48">
        <f>H170+F170</f>
        <v>0</v>
      </c>
    </row>
    <row r="171" spans="1:9" s="56" customFormat="1" x14ac:dyDescent="0.25">
      <c r="A171" s="148"/>
      <c r="B171" s="139" t="s">
        <v>154</v>
      </c>
      <c r="C171" s="140" t="s">
        <v>123</v>
      </c>
      <c r="D171" s="141">
        <v>1</v>
      </c>
      <c r="E171" s="133"/>
      <c r="F171" s="133">
        <f t="shared" si="10"/>
        <v>0</v>
      </c>
      <c r="G171" s="133"/>
      <c r="H171" s="142">
        <f t="shared" si="11"/>
        <v>0</v>
      </c>
      <c r="I171" s="143">
        <f t="shared" si="9"/>
        <v>0</v>
      </c>
    </row>
    <row r="172" spans="1:9" s="56" customFormat="1" x14ac:dyDescent="0.25">
      <c r="A172" s="148"/>
      <c r="B172" s="139" t="s">
        <v>155</v>
      </c>
      <c r="C172" s="140" t="s">
        <v>123</v>
      </c>
      <c r="D172" s="141">
        <v>1</v>
      </c>
      <c r="E172" s="133"/>
      <c r="F172" s="133">
        <f t="shared" si="10"/>
        <v>0</v>
      </c>
      <c r="G172" s="133"/>
      <c r="H172" s="142">
        <f t="shared" si="11"/>
        <v>0</v>
      </c>
      <c r="I172" s="143">
        <f t="shared" si="9"/>
        <v>0</v>
      </c>
    </row>
    <row r="173" spans="1:9" s="56" customFormat="1" ht="15.75" x14ac:dyDescent="0.25">
      <c r="A173" s="147">
        <v>36</v>
      </c>
      <c r="B173" s="109" t="s">
        <v>156</v>
      </c>
      <c r="C173" s="110" t="s">
        <v>14</v>
      </c>
      <c r="D173" s="111">
        <v>6.5</v>
      </c>
      <c r="E173" s="112">
        <f>F175/D173</f>
        <v>0</v>
      </c>
      <c r="F173" s="113">
        <f>D173*E173</f>
        <v>0</v>
      </c>
      <c r="G173" s="112">
        <f>G174</f>
        <v>0</v>
      </c>
      <c r="H173" s="114">
        <f>D173*G173</f>
        <v>0</v>
      </c>
      <c r="I173" s="116">
        <f>H173+F173</f>
        <v>0</v>
      </c>
    </row>
    <row r="174" spans="1:9" s="56" customFormat="1" ht="15.75" x14ac:dyDescent="0.25">
      <c r="A174" s="148"/>
      <c r="B174" s="41" t="s">
        <v>7</v>
      </c>
      <c r="C174" s="42" t="s">
        <v>24</v>
      </c>
      <c r="D174" s="43">
        <f>D173</f>
        <v>6.5</v>
      </c>
      <c r="E174" s="44"/>
      <c r="F174" s="45">
        <f>D174*E174</f>
        <v>0</v>
      </c>
      <c r="G174" s="44"/>
      <c r="H174" s="46">
        <f>D174*G174</f>
        <v>0</v>
      </c>
      <c r="I174" s="48">
        <f>F174+H174</f>
        <v>0</v>
      </c>
    </row>
    <row r="175" spans="1:9" s="56" customFormat="1" ht="15.75" x14ac:dyDescent="0.25">
      <c r="A175" s="149"/>
      <c r="B175" s="42" t="s">
        <v>157</v>
      </c>
      <c r="C175" s="42" t="s">
        <v>24</v>
      </c>
      <c r="D175" s="43">
        <f>D174</f>
        <v>6.5</v>
      </c>
      <c r="E175" s="44"/>
      <c r="F175" s="45">
        <f>D175*E175</f>
        <v>0</v>
      </c>
      <c r="G175" s="44"/>
      <c r="H175" s="46">
        <f>D175*G175</f>
        <v>0</v>
      </c>
      <c r="I175" s="48">
        <f>F175+H175</f>
        <v>0</v>
      </c>
    </row>
    <row r="176" spans="1:9" s="56" customFormat="1" ht="27" x14ac:dyDescent="0.25">
      <c r="A176" s="147">
        <v>37</v>
      </c>
      <c r="B176" s="109" t="s">
        <v>158</v>
      </c>
      <c r="C176" s="110" t="s">
        <v>14</v>
      </c>
      <c r="D176" s="111">
        <v>23.85</v>
      </c>
      <c r="E176" s="112">
        <f>F178/D176</f>
        <v>0</v>
      </c>
      <c r="F176" s="113">
        <f t="shared" ref="F176:F187" si="12">D176*E176</f>
        <v>0</v>
      </c>
      <c r="G176" s="112">
        <f>G177</f>
        <v>0</v>
      </c>
      <c r="H176" s="114">
        <f t="shared" ref="H176:H187" si="13">D176*G176</f>
        <v>0</v>
      </c>
      <c r="I176" s="116">
        <f>H176+F176</f>
        <v>0</v>
      </c>
    </row>
    <row r="177" spans="1:9" s="56" customFormat="1" ht="15.75" x14ac:dyDescent="0.25">
      <c r="A177" s="148"/>
      <c r="B177" s="41" t="s">
        <v>7</v>
      </c>
      <c r="C177" s="42" t="s">
        <v>24</v>
      </c>
      <c r="D177" s="43">
        <f>D176</f>
        <v>23.85</v>
      </c>
      <c r="E177" s="44"/>
      <c r="F177" s="45">
        <f t="shared" si="12"/>
        <v>0</v>
      </c>
      <c r="G177" s="44"/>
      <c r="H177" s="46">
        <f t="shared" si="13"/>
        <v>0</v>
      </c>
      <c r="I177" s="48">
        <f>F177+H177</f>
        <v>0</v>
      </c>
    </row>
    <row r="178" spans="1:9" s="56" customFormat="1" ht="15.75" x14ac:dyDescent="0.25">
      <c r="A178" s="149"/>
      <c r="B178" s="42" t="s">
        <v>159</v>
      </c>
      <c r="C178" s="42" t="s">
        <v>24</v>
      </c>
      <c r="D178" s="43">
        <f>D177</f>
        <v>23.85</v>
      </c>
      <c r="E178" s="44"/>
      <c r="F178" s="45">
        <f t="shared" si="12"/>
        <v>0</v>
      </c>
      <c r="G178" s="44"/>
      <c r="H178" s="46">
        <f t="shared" si="13"/>
        <v>0</v>
      </c>
      <c r="I178" s="48">
        <f>F178+H178</f>
        <v>0</v>
      </c>
    </row>
    <row r="179" spans="1:9" s="56" customFormat="1" ht="15.75" x14ac:dyDescent="0.25">
      <c r="A179" s="147">
        <v>38</v>
      </c>
      <c r="B179" s="109" t="s">
        <v>160</v>
      </c>
      <c r="C179" s="110" t="s">
        <v>14</v>
      </c>
      <c r="D179" s="115">
        <v>13.78</v>
      </c>
      <c r="E179" s="112">
        <f>F181/D179</f>
        <v>0</v>
      </c>
      <c r="F179" s="113">
        <f>D179*E179</f>
        <v>0</v>
      </c>
      <c r="G179" s="112">
        <f>G180</f>
        <v>0</v>
      </c>
      <c r="H179" s="114">
        <f>D179*G179</f>
        <v>0</v>
      </c>
      <c r="I179" s="116">
        <f>H179+F179</f>
        <v>0</v>
      </c>
    </row>
    <row r="180" spans="1:9" s="56" customFormat="1" ht="15.75" x14ac:dyDescent="0.25">
      <c r="A180" s="148"/>
      <c r="B180" s="41" t="s">
        <v>7</v>
      </c>
      <c r="C180" s="42" t="s">
        <v>24</v>
      </c>
      <c r="D180" s="47">
        <f>D179</f>
        <v>13.78</v>
      </c>
      <c r="E180" s="44"/>
      <c r="F180" s="45">
        <f>D180*E180</f>
        <v>0</v>
      </c>
      <c r="G180" s="44"/>
      <c r="H180" s="46">
        <f>D180*G180</f>
        <v>0</v>
      </c>
      <c r="I180" s="48">
        <f>F180+H180</f>
        <v>0</v>
      </c>
    </row>
    <row r="181" spans="1:9" s="56" customFormat="1" ht="15.75" x14ac:dyDescent="0.25">
      <c r="A181" s="149"/>
      <c r="B181" s="42" t="s">
        <v>161</v>
      </c>
      <c r="C181" s="42" t="s">
        <v>24</v>
      </c>
      <c r="D181" s="47">
        <f>D180</f>
        <v>13.78</v>
      </c>
      <c r="E181" s="44"/>
      <c r="F181" s="45">
        <f>D181*E181</f>
        <v>0</v>
      </c>
      <c r="G181" s="44"/>
      <c r="H181" s="46">
        <f>D181*G181</f>
        <v>0</v>
      </c>
      <c r="I181" s="48">
        <f>F181+H181</f>
        <v>0</v>
      </c>
    </row>
    <row r="182" spans="1:9" s="56" customFormat="1" ht="15.75" x14ac:dyDescent="0.25">
      <c r="A182" s="147">
        <v>39</v>
      </c>
      <c r="B182" s="109" t="s">
        <v>162</v>
      </c>
      <c r="C182" s="110" t="s">
        <v>14</v>
      </c>
      <c r="D182" s="111">
        <v>38.5</v>
      </c>
      <c r="E182" s="112">
        <f>F184/D182</f>
        <v>0</v>
      </c>
      <c r="F182" s="113">
        <f t="shared" si="12"/>
        <v>0</v>
      </c>
      <c r="G182" s="112">
        <f>G183</f>
        <v>0</v>
      </c>
      <c r="H182" s="114">
        <f t="shared" si="13"/>
        <v>0</v>
      </c>
      <c r="I182" s="116">
        <f>H182+F182</f>
        <v>0</v>
      </c>
    </row>
    <row r="183" spans="1:9" s="56" customFormat="1" ht="15.75" x14ac:dyDescent="0.25">
      <c r="A183" s="148"/>
      <c r="B183" s="41" t="s">
        <v>7</v>
      </c>
      <c r="C183" s="42" t="s">
        <v>24</v>
      </c>
      <c r="D183" s="43">
        <f>D182</f>
        <v>38.5</v>
      </c>
      <c r="E183" s="44"/>
      <c r="F183" s="45">
        <f t="shared" si="12"/>
        <v>0</v>
      </c>
      <c r="G183" s="44"/>
      <c r="H183" s="46">
        <f t="shared" si="13"/>
        <v>0</v>
      </c>
      <c r="I183" s="48">
        <f>F183+H183</f>
        <v>0</v>
      </c>
    </row>
    <row r="184" spans="1:9" s="56" customFormat="1" ht="15.75" x14ac:dyDescent="0.25">
      <c r="A184" s="149"/>
      <c r="B184" s="42" t="s">
        <v>163</v>
      </c>
      <c r="C184" s="42" t="s">
        <v>24</v>
      </c>
      <c r="D184" s="43">
        <f>D183</f>
        <v>38.5</v>
      </c>
      <c r="E184" s="44"/>
      <c r="F184" s="45">
        <f t="shared" si="12"/>
        <v>0</v>
      </c>
      <c r="G184" s="44"/>
      <c r="H184" s="46">
        <f t="shared" si="13"/>
        <v>0</v>
      </c>
      <c r="I184" s="48">
        <f>F184+H184</f>
        <v>0</v>
      </c>
    </row>
    <row r="185" spans="1:9" s="56" customFormat="1" ht="15.75" x14ac:dyDescent="0.25">
      <c r="A185" s="147">
        <v>40</v>
      </c>
      <c r="B185" s="109" t="s">
        <v>164</v>
      </c>
      <c r="C185" s="110" t="s">
        <v>14</v>
      </c>
      <c r="D185" s="115">
        <v>15.82</v>
      </c>
      <c r="E185" s="112">
        <f>F187/D185</f>
        <v>0</v>
      </c>
      <c r="F185" s="113">
        <f t="shared" si="12"/>
        <v>0</v>
      </c>
      <c r="G185" s="112">
        <f>G186</f>
        <v>0</v>
      </c>
      <c r="H185" s="114">
        <f t="shared" si="13"/>
        <v>0</v>
      </c>
      <c r="I185" s="116">
        <f>H185+F185</f>
        <v>0</v>
      </c>
    </row>
    <row r="186" spans="1:9" s="56" customFormat="1" ht="15.75" x14ac:dyDescent="0.25">
      <c r="A186" s="148"/>
      <c r="B186" s="41" t="s">
        <v>7</v>
      </c>
      <c r="C186" s="42" t="s">
        <v>24</v>
      </c>
      <c r="D186" s="47">
        <f>D185</f>
        <v>15.82</v>
      </c>
      <c r="E186" s="44"/>
      <c r="F186" s="45">
        <f t="shared" si="12"/>
        <v>0</v>
      </c>
      <c r="G186" s="44"/>
      <c r="H186" s="46">
        <f t="shared" si="13"/>
        <v>0</v>
      </c>
      <c r="I186" s="48">
        <f>F186+H186</f>
        <v>0</v>
      </c>
    </row>
    <row r="187" spans="1:9" s="56" customFormat="1" ht="15.75" x14ac:dyDescent="0.25">
      <c r="A187" s="149"/>
      <c r="B187" s="42" t="s">
        <v>165</v>
      </c>
      <c r="C187" s="42" t="s">
        <v>24</v>
      </c>
      <c r="D187" s="47">
        <f>D186</f>
        <v>15.82</v>
      </c>
      <c r="E187" s="44"/>
      <c r="F187" s="45">
        <f t="shared" si="12"/>
        <v>0</v>
      </c>
      <c r="G187" s="44"/>
      <c r="H187" s="46">
        <f t="shared" si="13"/>
        <v>0</v>
      </c>
      <c r="I187" s="48">
        <f>F187+H187</f>
        <v>0</v>
      </c>
    </row>
    <row r="188" spans="1:9" s="56" customFormat="1" ht="15.75" x14ac:dyDescent="0.25">
      <c r="A188" s="150">
        <v>41</v>
      </c>
      <c r="B188" s="109" t="s">
        <v>166</v>
      </c>
      <c r="C188" s="110" t="s">
        <v>14</v>
      </c>
      <c r="D188" s="115">
        <v>5.84</v>
      </c>
      <c r="E188" s="112">
        <f>E190</f>
        <v>0</v>
      </c>
      <c r="F188" s="113">
        <f>D188*E188</f>
        <v>0</v>
      </c>
      <c r="G188" s="112">
        <f>G189</f>
        <v>0</v>
      </c>
      <c r="H188" s="114">
        <f>D188*G188</f>
        <v>0</v>
      </c>
      <c r="I188" s="116">
        <f>H188+F188</f>
        <v>0</v>
      </c>
    </row>
    <row r="189" spans="1:9" s="56" customFormat="1" ht="15.75" x14ac:dyDescent="0.25">
      <c r="A189" s="151"/>
      <c r="B189" s="41" t="s">
        <v>7</v>
      </c>
      <c r="C189" s="42" t="s">
        <v>24</v>
      </c>
      <c r="D189" s="47">
        <f>D188</f>
        <v>5.84</v>
      </c>
      <c r="E189" s="44"/>
      <c r="F189" s="45">
        <f>D189*E189</f>
        <v>0</v>
      </c>
      <c r="G189" s="44"/>
      <c r="H189" s="46">
        <f>D189*G189</f>
        <v>0</v>
      </c>
      <c r="I189" s="48">
        <f>F189+H189</f>
        <v>0</v>
      </c>
    </row>
    <row r="190" spans="1:9" s="56" customFormat="1" ht="15.75" x14ac:dyDescent="0.25">
      <c r="A190" s="152"/>
      <c r="B190" s="42" t="s">
        <v>166</v>
      </c>
      <c r="C190" s="42" t="s">
        <v>24</v>
      </c>
      <c r="D190" s="47">
        <f>D189</f>
        <v>5.84</v>
      </c>
      <c r="E190" s="44"/>
      <c r="F190" s="45">
        <f>D190*E190</f>
        <v>0</v>
      </c>
      <c r="G190" s="44"/>
      <c r="H190" s="46">
        <f>D190*G190</f>
        <v>0</v>
      </c>
      <c r="I190" s="48">
        <f>F190+H190</f>
        <v>0</v>
      </c>
    </row>
    <row r="191" spans="1:9" s="24" customFormat="1" x14ac:dyDescent="0.25">
      <c r="A191" s="144">
        <v>42</v>
      </c>
      <c r="B191" s="117" t="s">
        <v>167</v>
      </c>
      <c r="C191" s="118" t="s">
        <v>61</v>
      </c>
      <c r="D191" s="119">
        <v>1</v>
      </c>
      <c r="E191" s="120"/>
      <c r="F191" s="120"/>
      <c r="G191" s="120"/>
      <c r="H191" s="120">
        <f>D191*G191</f>
        <v>0</v>
      </c>
      <c r="I191" s="120">
        <f>F191+H191</f>
        <v>0</v>
      </c>
    </row>
    <row r="192" spans="1:9" s="62" customFormat="1" x14ac:dyDescent="0.25">
      <c r="A192" s="16"/>
      <c r="B192" s="17" t="s">
        <v>168</v>
      </c>
      <c r="C192" s="34"/>
      <c r="D192" s="35"/>
      <c r="E192" s="36"/>
      <c r="F192" s="37"/>
      <c r="G192" s="36"/>
      <c r="H192" s="38"/>
      <c r="I192" s="39">
        <f>I15+I18+I23+I29+I35+I41+I47+I50+I55+I60+I65+I68+I71+I74+I78+I82+I87+I104+I107+I110+I116+I117+I120+I123+I124+I134+I137+I140+I143+I144+I145+I146+I147+I173+I176+I179+I182+I185+I96+I103+I188+I191</f>
        <v>0</v>
      </c>
    </row>
    <row r="193" spans="1:9" ht="20.25" customHeight="1" thickBot="1" x14ac:dyDescent="0.3">
      <c r="A193" s="63"/>
      <c r="B193" s="64" t="s">
        <v>169</v>
      </c>
      <c r="C193" s="65"/>
      <c r="D193" s="66"/>
      <c r="E193" s="66"/>
      <c r="F193" s="67"/>
      <c r="G193" s="68"/>
      <c r="H193" s="67"/>
      <c r="I193" s="67">
        <f>I192+I13</f>
        <v>0</v>
      </c>
    </row>
    <row r="194" spans="1:9" ht="16.5" thickTop="1" x14ac:dyDescent="0.25">
      <c r="A194" s="69"/>
      <c r="B194" s="70" t="s">
        <v>170</v>
      </c>
      <c r="C194" s="145">
        <v>0</v>
      </c>
      <c r="D194" s="71"/>
      <c r="E194" s="71"/>
      <c r="F194" s="72"/>
      <c r="G194" s="73"/>
      <c r="H194" s="72"/>
      <c r="I194" s="74">
        <f>I193*C194</f>
        <v>0</v>
      </c>
    </row>
    <row r="195" spans="1:9" ht="15.75" x14ac:dyDescent="0.25">
      <c r="A195" s="69"/>
      <c r="B195" s="75" t="s">
        <v>171</v>
      </c>
      <c r="C195" s="146"/>
      <c r="D195" s="71"/>
      <c r="E195" s="71"/>
      <c r="F195" s="72"/>
      <c r="G195" s="73"/>
      <c r="H195" s="72"/>
      <c r="I195" s="73">
        <f>I193+I194</f>
        <v>0</v>
      </c>
    </row>
    <row r="196" spans="1:9" ht="15.75" x14ac:dyDescent="0.25">
      <c r="A196" s="69"/>
      <c r="B196" s="70" t="s">
        <v>172</v>
      </c>
      <c r="C196" s="145">
        <v>0</v>
      </c>
      <c r="D196" s="71"/>
      <c r="E196" s="71"/>
      <c r="F196" s="72"/>
      <c r="G196" s="73"/>
      <c r="H196" s="72"/>
      <c r="I196" s="74">
        <f>I195*C196</f>
        <v>0</v>
      </c>
    </row>
    <row r="197" spans="1:9" ht="15.75" x14ac:dyDescent="0.25">
      <c r="A197" s="69"/>
      <c r="B197" s="75" t="s">
        <v>171</v>
      </c>
      <c r="C197" s="146"/>
      <c r="D197" s="71"/>
      <c r="E197" s="71"/>
      <c r="F197" s="72"/>
      <c r="G197" s="73"/>
      <c r="H197" s="72"/>
      <c r="I197" s="73">
        <f>I195+I196</f>
        <v>0</v>
      </c>
    </row>
    <row r="198" spans="1:9" ht="15.75" x14ac:dyDescent="0.25">
      <c r="A198" s="69"/>
      <c r="B198" s="70" t="s">
        <v>173</v>
      </c>
      <c r="C198" s="145">
        <v>0.03</v>
      </c>
      <c r="D198" s="71"/>
      <c r="E198" s="71"/>
      <c r="F198" s="72"/>
      <c r="G198" s="73"/>
      <c r="H198" s="72"/>
      <c r="I198" s="74">
        <f>I197*C198</f>
        <v>0</v>
      </c>
    </row>
    <row r="199" spans="1:9" ht="15.75" x14ac:dyDescent="0.25">
      <c r="A199" s="69"/>
      <c r="B199" s="75" t="s">
        <v>171</v>
      </c>
      <c r="C199" s="146"/>
      <c r="D199" s="71"/>
      <c r="E199" s="71"/>
      <c r="F199" s="72"/>
      <c r="G199" s="73"/>
      <c r="H199" s="72"/>
      <c r="I199" s="73">
        <f>I197+I198</f>
        <v>0</v>
      </c>
    </row>
    <row r="200" spans="1:9" ht="15.75" x14ac:dyDescent="0.25">
      <c r="A200" s="69"/>
      <c r="B200" s="70" t="s">
        <v>174</v>
      </c>
      <c r="C200" s="145">
        <v>0.18</v>
      </c>
      <c r="D200" s="76"/>
      <c r="E200" s="76"/>
      <c r="F200" s="77"/>
      <c r="G200" s="76"/>
      <c r="H200" s="77"/>
      <c r="I200" s="74">
        <f>I199*C200</f>
        <v>0</v>
      </c>
    </row>
    <row r="201" spans="1:9" ht="16.5" customHeight="1" x14ac:dyDescent="0.25">
      <c r="A201" s="69"/>
      <c r="B201" s="75" t="s">
        <v>171</v>
      </c>
      <c r="C201" s="78"/>
      <c r="D201" s="79"/>
      <c r="E201" s="76"/>
      <c r="F201" s="77"/>
      <c r="G201" s="76"/>
      <c r="H201" s="72"/>
      <c r="I201" s="80">
        <f>I199+I200</f>
        <v>0</v>
      </c>
    </row>
    <row r="202" spans="1:9" ht="12.75" customHeight="1" x14ac:dyDescent="0.25">
      <c r="A202" s="81"/>
      <c r="B202" s="82"/>
      <c r="C202" s="83"/>
      <c r="D202" s="83"/>
      <c r="E202" s="83"/>
      <c r="F202" s="83"/>
      <c r="G202" s="83"/>
      <c r="H202" s="83"/>
      <c r="I202" s="84"/>
    </row>
    <row r="203" spans="1:9" x14ac:dyDescent="0.25">
      <c r="A203" s="81"/>
      <c r="B203" s="85"/>
      <c r="C203" s="85"/>
      <c r="D203" s="85"/>
      <c r="E203" s="85"/>
      <c r="F203" s="86"/>
      <c r="G203" s="85"/>
      <c r="H203" s="87"/>
      <c r="I203" s="84"/>
    </row>
    <row r="204" spans="1:9" x14ac:dyDescent="0.25">
      <c r="A204" s="81"/>
      <c r="B204" s="75"/>
      <c r="C204" s="88"/>
      <c r="D204" s="89"/>
      <c r="E204" s="89"/>
      <c r="F204" s="90"/>
      <c r="G204" s="89"/>
      <c r="H204" s="90"/>
      <c r="I204" s="91"/>
    </row>
    <row r="205" spans="1:9" x14ac:dyDescent="0.25">
      <c r="A205" s="81"/>
      <c r="B205" s="75"/>
      <c r="C205" s="75"/>
      <c r="D205" s="75"/>
      <c r="E205" s="75"/>
      <c r="F205" s="92"/>
      <c r="G205" s="93"/>
      <c r="H205" s="94"/>
      <c r="I205" s="95"/>
    </row>
    <row r="206" spans="1:9" x14ac:dyDescent="0.25">
      <c r="A206" s="81"/>
      <c r="B206" s="75"/>
      <c r="C206" s="75"/>
      <c r="D206" s="75"/>
      <c r="E206" s="75"/>
      <c r="F206" s="94"/>
      <c r="G206" s="75"/>
      <c r="H206" s="94"/>
      <c r="I206" s="96"/>
    </row>
    <row r="207" spans="1:9" x14ac:dyDescent="0.25">
      <c r="A207" s="97"/>
      <c r="B207" s="98"/>
      <c r="C207" s="98"/>
      <c r="D207" s="98"/>
      <c r="E207" s="98"/>
      <c r="F207" s="99"/>
      <c r="G207" s="98"/>
      <c r="H207" s="99"/>
      <c r="I207" s="100"/>
    </row>
    <row r="208" spans="1:9" x14ac:dyDescent="0.25">
      <c r="A208" s="81"/>
      <c r="B208" s="75"/>
      <c r="C208" s="75"/>
      <c r="D208" s="75"/>
      <c r="E208" s="75"/>
      <c r="F208" s="99"/>
      <c r="G208" s="98"/>
      <c r="H208" s="94"/>
      <c r="I208" s="73"/>
    </row>
    <row r="209" spans="1:9" x14ac:dyDescent="0.25">
      <c r="A209" s="81"/>
      <c r="B209" s="75"/>
      <c r="C209" s="75"/>
      <c r="D209" s="75"/>
      <c r="E209" s="75"/>
      <c r="F209" s="94"/>
      <c r="G209" s="75"/>
      <c r="H209" s="94"/>
      <c r="I209" s="101"/>
    </row>
    <row r="210" spans="1:9" x14ac:dyDescent="0.25">
      <c r="A210" s="81"/>
      <c r="B210" s="75"/>
      <c r="C210" s="75"/>
      <c r="D210" s="75"/>
      <c r="E210" s="75"/>
      <c r="F210" s="94"/>
      <c r="G210" s="75"/>
      <c r="H210" s="94"/>
      <c r="I210" s="102"/>
    </row>
    <row r="211" spans="1:9" x14ac:dyDescent="0.25">
      <c r="A211" s="81"/>
      <c r="B211" s="75"/>
      <c r="C211" s="75"/>
      <c r="D211" s="75"/>
      <c r="E211" s="75"/>
      <c r="F211" s="94"/>
      <c r="G211" s="75"/>
      <c r="H211" s="94"/>
      <c r="I211" s="100"/>
    </row>
    <row r="212" spans="1:9" x14ac:dyDescent="0.25">
      <c r="A212" s="81"/>
      <c r="B212" s="75"/>
      <c r="C212" s="75"/>
      <c r="D212" s="75"/>
      <c r="E212" s="75"/>
      <c r="F212" s="94"/>
      <c r="G212" s="75"/>
      <c r="H212" s="94"/>
      <c r="I212" s="103"/>
    </row>
    <row r="213" spans="1:9" x14ac:dyDescent="0.25">
      <c r="A213" s="81"/>
      <c r="B213" s="75"/>
      <c r="C213" s="75"/>
      <c r="D213" s="75"/>
      <c r="E213" s="93"/>
      <c r="F213" s="92"/>
      <c r="G213" s="93"/>
      <c r="H213" s="92"/>
      <c r="I213" s="100"/>
    </row>
    <row r="214" spans="1:9" x14ac:dyDescent="0.25">
      <c r="A214" s="81"/>
      <c r="B214" s="75"/>
      <c r="C214" s="75"/>
      <c r="D214" s="75"/>
      <c r="E214" s="75"/>
      <c r="F214" s="153"/>
      <c r="G214" s="153"/>
      <c r="H214" s="94"/>
      <c r="I214" s="95"/>
    </row>
    <row r="215" spans="1:9" x14ac:dyDescent="0.25">
      <c r="A215" s="81"/>
      <c r="B215" s="75"/>
      <c r="C215" s="75"/>
      <c r="D215" s="75"/>
      <c r="E215" s="75"/>
      <c r="F215" s="94"/>
      <c r="G215" s="75"/>
      <c r="H215" s="94"/>
      <c r="I215" s="103"/>
    </row>
    <row r="216" spans="1:9" x14ac:dyDescent="0.25">
      <c r="A216" s="81"/>
      <c r="B216" s="75"/>
      <c r="C216" s="75"/>
      <c r="D216" s="75"/>
      <c r="E216" s="75"/>
      <c r="F216" s="94"/>
      <c r="G216" s="75"/>
      <c r="H216" s="94"/>
      <c r="I216" s="103"/>
    </row>
    <row r="217" spans="1:9" x14ac:dyDescent="0.25">
      <c r="A217" s="81"/>
      <c r="B217" s="75"/>
      <c r="C217" s="75"/>
      <c r="D217" s="75"/>
      <c r="E217" s="75"/>
      <c r="F217" s="94"/>
      <c r="G217" s="75"/>
      <c r="H217" s="94"/>
      <c r="I217" s="103"/>
    </row>
    <row r="218" spans="1:9" x14ac:dyDescent="0.25">
      <c r="A218" s="81"/>
      <c r="B218" s="104"/>
      <c r="C218" s="104"/>
      <c r="D218" s="104"/>
      <c r="E218" s="104"/>
      <c r="F218" s="105"/>
      <c r="G218" s="104"/>
      <c r="H218" s="105"/>
      <c r="I218" s="106"/>
    </row>
    <row r="219" spans="1:9" x14ac:dyDescent="0.25">
      <c r="A219" s="81"/>
      <c r="B219" s="103"/>
      <c r="C219" s="103"/>
      <c r="D219" s="103"/>
      <c r="E219" s="103"/>
      <c r="F219" s="107"/>
      <c r="G219" s="103"/>
      <c r="H219" s="107"/>
      <c r="I219" s="103"/>
    </row>
    <row r="220" spans="1:9" x14ac:dyDescent="0.25">
      <c r="A220" s="81"/>
      <c r="B220" s="103"/>
      <c r="C220" s="103"/>
      <c r="D220" s="103"/>
      <c r="E220" s="103"/>
      <c r="F220" s="107"/>
      <c r="G220" s="103"/>
      <c r="H220" s="107"/>
      <c r="I220" s="103"/>
    </row>
    <row r="221" spans="1:9" x14ac:dyDescent="0.25">
      <c r="A221" s="81"/>
      <c r="B221" s="103"/>
      <c r="C221" s="103"/>
      <c r="D221" s="103"/>
      <c r="E221" s="103"/>
      <c r="F221" s="107"/>
      <c r="G221" s="103"/>
      <c r="H221" s="107"/>
      <c r="I221" s="103"/>
    </row>
    <row r="222" spans="1:9" x14ac:dyDescent="0.25">
      <c r="A222" s="81"/>
      <c r="B222" s="103"/>
      <c r="C222" s="103"/>
      <c r="D222" s="103"/>
      <c r="E222" s="103"/>
      <c r="F222" s="107"/>
      <c r="G222" s="103"/>
      <c r="H222" s="107"/>
      <c r="I222" s="100"/>
    </row>
    <row r="223" spans="1:9" x14ac:dyDescent="0.25">
      <c r="A223" s="81"/>
      <c r="B223" s="103"/>
      <c r="C223" s="103"/>
      <c r="D223" s="103"/>
      <c r="E223" s="103"/>
      <c r="F223" s="107"/>
      <c r="G223" s="103"/>
      <c r="H223" s="107"/>
      <c r="I223" s="103"/>
    </row>
    <row r="224" spans="1:9" x14ac:dyDescent="0.25">
      <c r="A224" s="81"/>
      <c r="B224" s="103"/>
      <c r="C224" s="103"/>
      <c r="D224" s="103"/>
      <c r="E224" s="103"/>
      <c r="F224" s="107"/>
      <c r="G224" s="103"/>
      <c r="H224" s="107"/>
      <c r="I224" s="103"/>
    </row>
    <row r="225" spans="1:9" x14ac:dyDescent="0.25">
      <c r="A225" s="81"/>
      <c r="B225" s="103"/>
      <c r="C225" s="103"/>
      <c r="D225" s="103"/>
      <c r="E225" s="103"/>
      <c r="F225" s="107"/>
      <c r="G225" s="103"/>
      <c r="H225" s="107"/>
      <c r="I225" s="103"/>
    </row>
    <row r="226" spans="1:9" x14ac:dyDescent="0.25">
      <c r="A226" s="81"/>
      <c r="B226" s="103"/>
      <c r="C226" s="103"/>
      <c r="D226" s="103"/>
      <c r="E226" s="103"/>
      <c r="F226" s="107"/>
      <c r="G226" s="103"/>
      <c r="H226" s="107"/>
      <c r="I226" s="103"/>
    </row>
    <row r="227" spans="1:9" x14ac:dyDescent="0.25">
      <c r="A227" s="81"/>
      <c r="B227" s="103"/>
      <c r="C227" s="103"/>
      <c r="D227" s="103"/>
      <c r="E227" s="103"/>
      <c r="F227" s="107"/>
      <c r="G227" s="103"/>
      <c r="H227" s="107"/>
      <c r="I227" s="103"/>
    </row>
    <row r="228" spans="1:9" x14ac:dyDescent="0.25">
      <c r="A228" s="81"/>
      <c r="B228" s="103"/>
      <c r="C228" s="103"/>
      <c r="D228" s="103"/>
      <c r="E228" s="103"/>
      <c r="F228" s="107"/>
      <c r="G228" s="103"/>
      <c r="H228" s="107"/>
      <c r="I228" s="103"/>
    </row>
    <row r="229" spans="1:9" x14ac:dyDescent="0.25">
      <c r="A229" s="81"/>
      <c r="B229" s="103"/>
      <c r="C229" s="103"/>
      <c r="D229" s="103"/>
      <c r="E229" s="103"/>
      <c r="F229" s="107"/>
      <c r="G229" s="103"/>
      <c r="H229" s="107"/>
      <c r="I229" s="103"/>
    </row>
    <row r="230" spans="1:9" x14ac:dyDescent="0.25">
      <c r="A230" s="81"/>
      <c r="B230" s="103"/>
      <c r="C230" s="103"/>
      <c r="D230" s="103"/>
      <c r="E230" s="103"/>
      <c r="F230" s="107"/>
      <c r="G230" s="103"/>
      <c r="H230" s="107"/>
      <c r="I230" s="103"/>
    </row>
    <row r="231" spans="1:9" x14ac:dyDescent="0.25">
      <c r="A231" s="81"/>
      <c r="B231" s="103"/>
      <c r="C231" s="103"/>
      <c r="D231" s="103"/>
      <c r="E231" s="103"/>
      <c r="F231" s="107"/>
      <c r="G231" s="103"/>
      <c r="H231" s="107"/>
      <c r="I231" s="103"/>
    </row>
    <row r="232" spans="1:9" x14ac:dyDescent="0.25">
      <c r="A232" s="81"/>
      <c r="B232" s="103"/>
      <c r="C232" s="103"/>
      <c r="D232" s="103"/>
      <c r="E232" s="103"/>
      <c r="F232" s="107"/>
      <c r="G232" s="103"/>
      <c r="H232" s="107"/>
      <c r="I232" s="103"/>
    </row>
    <row r="233" spans="1:9" x14ac:dyDescent="0.25">
      <c r="A233" s="81"/>
      <c r="B233" s="103"/>
      <c r="C233" s="103"/>
      <c r="D233" s="103"/>
      <c r="E233" s="103"/>
      <c r="F233" s="107"/>
      <c r="G233" s="103"/>
      <c r="H233" s="107"/>
      <c r="I233" s="103"/>
    </row>
    <row r="234" spans="1:9" x14ac:dyDescent="0.25">
      <c r="A234" s="81"/>
      <c r="B234" s="103"/>
      <c r="C234" s="103"/>
      <c r="D234" s="103"/>
      <c r="E234" s="103"/>
      <c r="F234" s="107"/>
      <c r="G234" s="103"/>
      <c r="H234" s="107"/>
      <c r="I234" s="103"/>
    </row>
    <row r="235" spans="1:9" x14ac:dyDescent="0.25">
      <c r="A235" s="81"/>
      <c r="B235" s="103"/>
      <c r="C235" s="103"/>
      <c r="D235" s="103"/>
      <c r="E235" s="103"/>
      <c r="F235" s="107"/>
      <c r="G235" s="103"/>
      <c r="H235" s="107"/>
      <c r="I235" s="103"/>
    </row>
    <row r="236" spans="1:9" x14ac:dyDescent="0.25">
      <c r="A236" s="81"/>
      <c r="B236" s="103"/>
      <c r="C236" s="103"/>
      <c r="D236" s="103"/>
      <c r="E236" s="103"/>
      <c r="F236" s="107"/>
      <c r="G236" s="103"/>
      <c r="H236" s="107"/>
      <c r="I236" s="103"/>
    </row>
    <row r="237" spans="1:9" x14ac:dyDescent="0.25">
      <c r="A237" s="81"/>
      <c r="B237" s="103"/>
      <c r="C237" s="103"/>
      <c r="D237" s="103"/>
      <c r="E237" s="103"/>
      <c r="F237" s="107"/>
      <c r="G237" s="103"/>
      <c r="H237" s="107"/>
      <c r="I237" s="103"/>
    </row>
    <row r="238" spans="1:9" x14ac:dyDescent="0.25">
      <c r="A238" s="81"/>
      <c r="B238" s="103"/>
      <c r="C238" s="103"/>
      <c r="D238" s="103"/>
      <c r="E238" s="103"/>
      <c r="F238" s="107"/>
      <c r="G238" s="103"/>
      <c r="H238" s="107"/>
      <c r="I238" s="103"/>
    </row>
    <row r="239" spans="1:9" x14ac:dyDescent="0.25">
      <c r="A239" s="81"/>
      <c r="B239" s="103"/>
      <c r="C239" s="103"/>
      <c r="D239" s="103"/>
      <c r="E239" s="103"/>
      <c r="F239" s="107"/>
      <c r="G239" s="103"/>
      <c r="H239" s="107"/>
      <c r="I239" s="103"/>
    </row>
    <row r="240" spans="1:9" x14ac:dyDescent="0.25">
      <c r="A240" s="81"/>
      <c r="B240" s="103"/>
      <c r="C240" s="103"/>
      <c r="D240" s="103"/>
      <c r="E240" s="103"/>
      <c r="F240" s="107"/>
      <c r="G240" s="103"/>
      <c r="H240" s="107"/>
      <c r="I240" s="103"/>
    </row>
    <row r="241" spans="1:9" x14ac:dyDescent="0.25">
      <c r="A241" s="81"/>
      <c r="B241" s="103"/>
      <c r="C241" s="103"/>
      <c r="D241" s="103"/>
      <c r="E241" s="103"/>
      <c r="F241" s="107"/>
      <c r="G241" s="103"/>
      <c r="H241" s="107"/>
      <c r="I241" s="103"/>
    </row>
    <row r="242" spans="1:9" x14ac:dyDescent="0.25">
      <c r="A242" s="81"/>
      <c r="B242" s="103"/>
      <c r="C242" s="103"/>
      <c r="D242" s="103"/>
      <c r="E242" s="103"/>
      <c r="F242" s="107"/>
      <c r="G242" s="103"/>
      <c r="H242" s="107"/>
      <c r="I242" s="103"/>
    </row>
    <row r="243" spans="1:9" x14ac:dyDescent="0.25">
      <c r="A243" s="81"/>
      <c r="B243" s="103"/>
      <c r="C243" s="103"/>
      <c r="D243" s="103"/>
      <c r="E243" s="103"/>
      <c r="F243" s="107"/>
      <c r="G243" s="103"/>
      <c r="H243" s="107"/>
      <c r="I243" s="103"/>
    </row>
    <row r="244" spans="1:9" x14ac:dyDescent="0.25">
      <c r="A244" s="81"/>
      <c r="B244" s="103"/>
      <c r="C244" s="103"/>
      <c r="D244" s="103"/>
      <c r="E244" s="103"/>
      <c r="F244" s="107"/>
      <c r="G244" s="103"/>
      <c r="H244" s="107"/>
      <c r="I244" s="103"/>
    </row>
    <row r="245" spans="1:9" x14ac:dyDescent="0.25">
      <c r="A245" s="81"/>
      <c r="B245" s="103"/>
      <c r="C245" s="103"/>
      <c r="D245" s="103"/>
      <c r="E245" s="103"/>
      <c r="F245" s="107"/>
      <c r="G245" s="103"/>
      <c r="H245" s="107"/>
      <c r="I245" s="103"/>
    </row>
    <row r="246" spans="1:9" x14ac:dyDescent="0.25">
      <c r="A246" s="81"/>
      <c r="B246" s="103"/>
      <c r="C246" s="103"/>
      <c r="D246" s="103"/>
      <c r="E246" s="103"/>
      <c r="F246" s="107"/>
      <c r="G246" s="103"/>
      <c r="H246" s="107"/>
      <c r="I246" s="103"/>
    </row>
    <row r="247" spans="1:9" x14ac:dyDescent="0.25">
      <c r="A247" s="81"/>
      <c r="B247" s="103"/>
      <c r="C247" s="103"/>
      <c r="D247" s="103"/>
      <c r="E247" s="103"/>
      <c r="F247" s="107"/>
      <c r="G247" s="103"/>
      <c r="H247" s="107"/>
      <c r="I247" s="103"/>
    </row>
    <row r="248" spans="1:9" x14ac:dyDescent="0.25">
      <c r="A248" s="81"/>
      <c r="B248" s="103"/>
      <c r="C248" s="103"/>
      <c r="D248" s="103"/>
      <c r="E248" s="103"/>
      <c r="F248" s="107"/>
      <c r="G248" s="103"/>
      <c r="H248" s="107"/>
      <c r="I248" s="103"/>
    </row>
    <row r="249" spans="1:9" x14ac:dyDescent="0.25">
      <c r="A249" s="81"/>
      <c r="B249" s="103"/>
      <c r="C249" s="103"/>
      <c r="D249" s="103"/>
      <c r="E249" s="103"/>
      <c r="F249" s="107"/>
      <c r="G249" s="103"/>
      <c r="H249" s="107"/>
      <c r="I249" s="103"/>
    </row>
    <row r="250" spans="1:9" x14ac:dyDescent="0.25">
      <c r="A250" s="81"/>
      <c r="B250" s="103"/>
      <c r="C250" s="103"/>
      <c r="D250" s="103"/>
      <c r="E250" s="103"/>
      <c r="F250" s="107"/>
      <c r="G250" s="103"/>
      <c r="H250" s="107"/>
      <c r="I250" s="103"/>
    </row>
    <row r="251" spans="1:9" x14ac:dyDescent="0.25">
      <c r="A251" s="81"/>
      <c r="B251" s="103"/>
      <c r="C251" s="103"/>
      <c r="D251" s="103"/>
      <c r="E251" s="103"/>
      <c r="F251" s="107"/>
      <c r="G251" s="103"/>
      <c r="H251" s="107"/>
      <c r="I251" s="103"/>
    </row>
    <row r="252" spans="1:9" x14ac:dyDescent="0.25">
      <c r="A252" s="81"/>
      <c r="B252" s="103"/>
      <c r="C252" s="103"/>
      <c r="D252" s="103"/>
      <c r="E252" s="103"/>
      <c r="F252" s="107"/>
      <c r="G252" s="103"/>
      <c r="H252" s="107"/>
      <c r="I252" s="103"/>
    </row>
    <row r="253" spans="1:9" x14ac:dyDescent="0.25">
      <c r="A253" s="81"/>
      <c r="B253" s="103"/>
      <c r="C253" s="103"/>
      <c r="D253" s="103"/>
      <c r="E253" s="103"/>
      <c r="F253" s="107"/>
      <c r="G253" s="103"/>
      <c r="H253" s="107"/>
      <c r="I253" s="103"/>
    </row>
    <row r="254" spans="1:9" x14ac:dyDescent="0.25">
      <c r="A254" s="81"/>
      <c r="B254" s="103"/>
      <c r="C254" s="103"/>
      <c r="D254" s="103"/>
      <c r="E254" s="103"/>
      <c r="F254" s="107"/>
      <c r="G254" s="103"/>
      <c r="H254" s="107"/>
      <c r="I254" s="103"/>
    </row>
    <row r="255" spans="1:9" x14ac:dyDescent="0.25">
      <c r="A255" s="81"/>
      <c r="B255" s="103"/>
      <c r="C255" s="103"/>
      <c r="D255" s="103"/>
      <c r="E255" s="103"/>
      <c r="F255" s="107"/>
      <c r="G255" s="103"/>
      <c r="H255" s="107"/>
      <c r="I255" s="103"/>
    </row>
    <row r="256" spans="1:9" x14ac:dyDescent="0.25">
      <c r="A256" s="81"/>
      <c r="B256" s="103"/>
      <c r="C256" s="103"/>
      <c r="D256" s="103"/>
      <c r="E256" s="103"/>
      <c r="F256" s="107"/>
      <c r="G256" s="103"/>
      <c r="H256" s="107"/>
      <c r="I256" s="103"/>
    </row>
    <row r="257" spans="1:9" x14ac:dyDescent="0.25">
      <c r="A257" s="81"/>
      <c r="B257" s="103"/>
      <c r="C257" s="103"/>
      <c r="D257" s="103"/>
      <c r="E257" s="103"/>
      <c r="F257" s="107"/>
      <c r="G257" s="103"/>
      <c r="H257" s="107"/>
      <c r="I257" s="103"/>
    </row>
    <row r="258" spans="1:9" x14ac:dyDescent="0.25">
      <c r="A258" s="81"/>
      <c r="B258" s="103"/>
      <c r="C258" s="103"/>
      <c r="D258" s="103"/>
      <c r="E258" s="103"/>
      <c r="F258" s="107"/>
      <c r="G258" s="103"/>
      <c r="H258" s="107"/>
      <c r="I258" s="103"/>
    </row>
    <row r="259" spans="1:9" x14ac:dyDescent="0.25">
      <c r="A259" s="81"/>
      <c r="B259" s="103"/>
      <c r="C259" s="103"/>
      <c r="D259" s="103"/>
      <c r="E259" s="103"/>
      <c r="F259" s="107"/>
      <c r="G259" s="103"/>
      <c r="H259" s="107"/>
      <c r="I259" s="103"/>
    </row>
    <row r="260" spans="1:9" x14ac:dyDescent="0.25">
      <c r="A260" s="81"/>
      <c r="B260" s="103"/>
      <c r="C260" s="103"/>
      <c r="D260" s="103"/>
      <c r="E260" s="103"/>
      <c r="F260" s="107"/>
      <c r="G260" s="103"/>
      <c r="H260" s="107"/>
      <c r="I260" s="103"/>
    </row>
    <row r="261" spans="1:9" x14ac:dyDescent="0.25">
      <c r="A261" s="81"/>
      <c r="B261" s="103"/>
      <c r="C261" s="103"/>
      <c r="D261" s="103"/>
      <c r="E261" s="103"/>
      <c r="F261" s="107"/>
      <c r="G261" s="103"/>
      <c r="H261" s="107"/>
      <c r="I261" s="103"/>
    </row>
    <row r="262" spans="1:9" x14ac:dyDescent="0.25">
      <c r="A262" s="81"/>
      <c r="B262" s="103"/>
      <c r="C262" s="103"/>
      <c r="D262" s="103"/>
      <c r="E262" s="103"/>
      <c r="F262" s="107"/>
      <c r="G262" s="103"/>
      <c r="H262" s="107"/>
      <c r="I262" s="103"/>
    </row>
    <row r="263" spans="1:9" x14ac:dyDescent="0.25">
      <c r="A263" s="81"/>
      <c r="B263" s="103"/>
      <c r="C263" s="103"/>
      <c r="D263" s="103"/>
      <c r="E263" s="103"/>
      <c r="F263" s="107"/>
      <c r="G263" s="103"/>
      <c r="H263" s="107"/>
      <c r="I263" s="103"/>
    </row>
    <row r="264" spans="1:9" x14ac:dyDescent="0.25">
      <c r="A264" s="81"/>
      <c r="B264" s="103"/>
      <c r="C264" s="103"/>
      <c r="D264" s="103"/>
      <c r="E264" s="103"/>
      <c r="F264" s="107"/>
      <c r="G264" s="103"/>
      <c r="H264" s="107"/>
      <c r="I264" s="103"/>
    </row>
    <row r="265" spans="1:9" x14ac:dyDescent="0.25">
      <c r="A265" s="81"/>
      <c r="B265" s="103"/>
      <c r="C265" s="103"/>
      <c r="D265" s="103"/>
      <c r="E265" s="103"/>
      <c r="F265" s="107"/>
      <c r="G265" s="103"/>
      <c r="H265" s="107"/>
      <c r="I265" s="103"/>
    </row>
    <row r="266" spans="1:9" x14ac:dyDescent="0.25">
      <c r="A266" s="81"/>
      <c r="B266" s="103"/>
      <c r="C266" s="103"/>
      <c r="D266" s="103"/>
      <c r="E266" s="103"/>
      <c r="F266" s="107"/>
      <c r="G266" s="103"/>
      <c r="H266" s="107"/>
      <c r="I266" s="103"/>
    </row>
    <row r="267" spans="1:9" x14ac:dyDescent="0.25">
      <c r="A267" s="81"/>
      <c r="B267" s="103"/>
      <c r="C267" s="103"/>
      <c r="D267" s="103"/>
      <c r="E267" s="103"/>
      <c r="F267" s="107"/>
      <c r="G267" s="103"/>
      <c r="H267" s="107"/>
      <c r="I267" s="103"/>
    </row>
    <row r="268" spans="1:9" x14ac:dyDescent="0.25">
      <c r="A268" s="81"/>
      <c r="B268" s="103"/>
      <c r="C268" s="103"/>
      <c r="D268" s="103"/>
      <c r="E268" s="103"/>
      <c r="F268" s="107"/>
      <c r="G268" s="103"/>
      <c r="H268" s="107"/>
      <c r="I268" s="103"/>
    </row>
    <row r="269" spans="1:9" x14ac:dyDescent="0.25">
      <c r="A269" s="81"/>
      <c r="B269" s="103"/>
      <c r="C269" s="103"/>
      <c r="D269" s="103"/>
      <c r="E269" s="103"/>
      <c r="F269" s="107"/>
      <c r="G269" s="103"/>
      <c r="H269" s="107"/>
      <c r="I269" s="103"/>
    </row>
    <row r="270" spans="1:9" x14ac:dyDescent="0.25">
      <c r="A270" s="81"/>
      <c r="B270" s="103"/>
      <c r="C270" s="103"/>
      <c r="D270" s="103"/>
      <c r="E270" s="103"/>
      <c r="F270" s="107"/>
      <c r="G270" s="103"/>
      <c r="H270" s="107"/>
      <c r="I270" s="103"/>
    </row>
    <row r="271" spans="1:9" x14ac:dyDescent="0.25">
      <c r="A271" s="81"/>
      <c r="B271" s="103"/>
      <c r="C271" s="103"/>
      <c r="D271" s="103"/>
      <c r="E271" s="103"/>
      <c r="F271" s="107"/>
      <c r="G271" s="103"/>
      <c r="H271" s="107"/>
      <c r="I271" s="103"/>
    </row>
    <row r="272" spans="1:9" x14ac:dyDescent="0.25">
      <c r="A272" s="81"/>
      <c r="B272" s="103"/>
      <c r="C272" s="103"/>
      <c r="D272" s="103"/>
      <c r="E272" s="103"/>
      <c r="F272" s="107"/>
      <c r="G272" s="103"/>
      <c r="H272" s="107"/>
      <c r="I272" s="103"/>
    </row>
    <row r="273" spans="1:9" x14ac:dyDescent="0.25">
      <c r="A273" s="81"/>
      <c r="B273" s="103"/>
      <c r="C273" s="103"/>
      <c r="D273" s="103"/>
      <c r="E273" s="103"/>
      <c r="F273" s="107"/>
      <c r="G273" s="103"/>
      <c r="H273" s="107"/>
      <c r="I273" s="103"/>
    </row>
    <row r="274" spans="1:9" x14ac:dyDescent="0.25">
      <c r="A274" s="81"/>
      <c r="B274" s="103"/>
      <c r="C274" s="103"/>
      <c r="D274" s="103"/>
      <c r="E274" s="103"/>
      <c r="F274" s="107"/>
      <c r="G274" s="103"/>
      <c r="H274" s="107"/>
      <c r="I274" s="103"/>
    </row>
    <row r="275" spans="1:9" x14ac:dyDescent="0.25">
      <c r="A275" s="81"/>
      <c r="B275" s="103"/>
      <c r="C275" s="103"/>
      <c r="D275" s="103"/>
      <c r="E275" s="103"/>
      <c r="F275" s="107"/>
      <c r="G275" s="103"/>
      <c r="H275" s="107"/>
      <c r="I275" s="103"/>
    </row>
    <row r="276" spans="1:9" x14ac:dyDescent="0.25">
      <c r="A276" s="81"/>
      <c r="B276" s="103"/>
      <c r="C276" s="103"/>
      <c r="D276" s="103"/>
      <c r="E276" s="103"/>
      <c r="F276" s="107"/>
      <c r="G276" s="103"/>
      <c r="H276" s="107"/>
      <c r="I276" s="103"/>
    </row>
    <row r="277" spans="1:9" x14ac:dyDescent="0.25">
      <c r="A277" s="81"/>
      <c r="B277" s="103"/>
      <c r="C277" s="103"/>
      <c r="D277" s="103"/>
      <c r="E277" s="103"/>
      <c r="F277" s="107"/>
      <c r="G277" s="103"/>
      <c r="H277" s="107"/>
      <c r="I277" s="103"/>
    </row>
    <row r="278" spans="1:9" x14ac:dyDescent="0.25">
      <c r="A278" s="81"/>
      <c r="B278" s="103"/>
      <c r="C278" s="103"/>
      <c r="D278" s="103"/>
      <c r="E278" s="103"/>
      <c r="F278" s="107"/>
      <c r="G278" s="103"/>
      <c r="H278" s="107"/>
      <c r="I278" s="103"/>
    </row>
    <row r="279" spans="1:9" x14ac:dyDescent="0.25">
      <c r="A279" s="81"/>
      <c r="B279" s="103"/>
      <c r="C279" s="103"/>
      <c r="D279" s="103"/>
      <c r="E279" s="103"/>
      <c r="F279" s="107"/>
      <c r="G279" s="103"/>
      <c r="H279" s="107"/>
      <c r="I279" s="103"/>
    </row>
    <row r="280" spans="1:9" x14ac:dyDescent="0.25">
      <c r="A280" s="81"/>
      <c r="B280" s="103"/>
      <c r="C280" s="103"/>
      <c r="D280" s="103"/>
      <c r="E280" s="103"/>
      <c r="F280" s="107"/>
      <c r="G280" s="103"/>
      <c r="H280" s="107"/>
      <c r="I280" s="103"/>
    </row>
    <row r="281" spans="1:9" x14ac:dyDescent="0.25">
      <c r="A281" s="81"/>
      <c r="B281" s="103"/>
      <c r="C281" s="103"/>
      <c r="D281" s="103"/>
      <c r="E281" s="103"/>
      <c r="F281" s="107"/>
      <c r="G281" s="103"/>
      <c r="H281" s="107"/>
      <c r="I281" s="103"/>
    </row>
    <row r="282" spans="1:9" x14ac:dyDescent="0.25">
      <c r="A282" s="81"/>
      <c r="B282" s="103"/>
      <c r="C282" s="103"/>
      <c r="D282" s="103"/>
      <c r="E282" s="103"/>
      <c r="F282" s="107"/>
      <c r="G282" s="103"/>
      <c r="H282" s="107"/>
      <c r="I282" s="103"/>
    </row>
    <row r="283" spans="1:9" x14ac:dyDescent="0.25">
      <c r="A283" s="81"/>
      <c r="B283" s="103"/>
      <c r="C283" s="103"/>
      <c r="D283" s="103"/>
      <c r="E283" s="103"/>
      <c r="F283" s="107"/>
      <c r="G283" s="103"/>
      <c r="H283" s="107"/>
      <c r="I283" s="103"/>
    </row>
    <row r="284" spans="1:9" x14ac:dyDescent="0.25">
      <c r="A284" s="81"/>
      <c r="B284" s="103"/>
      <c r="C284" s="103"/>
      <c r="D284" s="103"/>
      <c r="E284" s="103"/>
      <c r="F284" s="107"/>
      <c r="G284" s="103"/>
      <c r="H284" s="107"/>
      <c r="I284" s="103"/>
    </row>
    <row r="285" spans="1:9" x14ac:dyDescent="0.25">
      <c r="A285" s="81"/>
      <c r="B285" s="103"/>
      <c r="C285" s="103"/>
      <c r="D285" s="103"/>
      <c r="E285" s="103"/>
      <c r="F285" s="107"/>
      <c r="G285" s="103"/>
      <c r="H285" s="107"/>
      <c r="I285" s="103"/>
    </row>
    <row r="286" spans="1:9" x14ac:dyDescent="0.25">
      <c r="A286" s="81"/>
      <c r="B286" s="103"/>
      <c r="C286" s="103"/>
      <c r="D286" s="103"/>
      <c r="E286" s="103"/>
      <c r="F286" s="107"/>
      <c r="G286" s="103"/>
      <c r="H286" s="107"/>
      <c r="I286" s="103"/>
    </row>
    <row r="287" spans="1:9" x14ac:dyDescent="0.25">
      <c r="A287" s="81"/>
      <c r="B287" s="103"/>
      <c r="C287" s="103"/>
      <c r="D287" s="103"/>
      <c r="E287" s="103"/>
      <c r="F287" s="107"/>
      <c r="G287" s="103"/>
      <c r="H287" s="107"/>
      <c r="I287" s="103"/>
    </row>
    <row r="288" spans="1:9" x14ac:dyDescent="0.25">
      <c r="A288" s="81"/>
      <c r="B288" s="103"/>
      <c r="C288" s="103"/>
      <c r="D288" s="103"/>
      <c r="E288" s="103"/>
      <c r="F288" s="107"/>
      <c r="G288" s="103"/>
      <c r="H288" s="107"/>
      <c r="I288" s="103"/>
    </row>
    <row r="289" spans="1:9" x14ac:dyDescent="0.25">
      <c r="A289" s="81"/>
      <c r="B289" s="103"/>
      <c r="C289" s="103"/>
      <c r="D289" s="103"/>
      <c r="E289" s="103"/>
      <c r="F289" s="107"/>
      <c r="G289" s="103"/>
      <c r="H289" s="107"/>
      <c r="I289" s="103"/>
    </row>
    <row r="290" spans="1:9" x14ac:dyDescent="0.25">
      <c r="A290" s="81"/>
      <c r="B290" s="103"/>
      <c r="C290" s="103"/>
      <c r="D290" s="103"/>
      <c r="E290" s="103"/>
      <c r="F290" s="107"/>
      <c r="G290" s="103"/>
      <c r="H290" s="107"/>
      <c r="I290" s="103"/>
    </row>
    <row r="291" spans="1:9" x14ac:dyDescent="0.25">
      <c r="A291" s="81"/>
      <c r="B291" s="103"/>
      <c r="C291" s="103"/>
      <c r="D291" s="103"/>
      <c r="E291" s="103"/>
      <c r="F291" s="107"/>
      <c r="G291" s="103"/>
      <c r="H291" s="107"/>
      <c r="I291" s="103"/>
    </row>
    <row r="292" spans="1:9" x14ac:dyDescent="0.25">
      <c r="A292" s="81"/>
      <c r="B292" s="103"/>
      <c r="C292" s="103"/>
      <c r="D292" s="103"/>
      <c r="E292" s="103"/>
      <c r="F292" s="107"/>
      <c r="G292" s="103"/>
      <c r="H292" s="107"/>
      <c r="I292" s="103"/>
    </row>
    <row r="293" spans="1:9" x14ac:dyDescent="0.25">
      <c r="A293" s="81"/>
      <c r="B293" s="103"/>
      <c r="C293" s="103"/>
      <c r="D293" s="103"/>
      <c r="E293" s="103"/>
      <c r="F293" s="107"/>
      <c r="G293" s="103"/>
      <c r="H293" s="107"/>
      <c r="I293" s="103"/>
    </row>
    <row r="294" spans="1:9" x14ac:dyDescent="0.25">
      <c r="A294" s="81"/>
      <c r="B294" s="103"/>
      <c r="C294" s="103"/>
      <c r="D294" s="103"/>
      <c r="E294" s="103"/>
      <c r="F294" s="107"/>
      <c r="G294" s="103"/>
      <c r="H294" s="107"/>
      <c r="I294" s="103"/>
    </row>
    <row r="295" spans="1:9" x14ac:dyDescent="0.25">
      <c r="A295" s="81"/>
      <c r="B295" s="103"/>
      <c r="C295" s="103"/>
      <c r="D295" s="103"/>
      <c r="E295" s="103"/>
      <c r="F295" s="107"/>
      <c r="G295" s="103"/>
      <c r="H295" s="107"/>
      <c r="I295" s="103"/>
    </row>
    <row r="296" spans="1:9" x14ac:dyDescent="0.25">
      <c r="A296" s="81"/>
      <c r="B296" s="103"/>
      <c r="C296" s="103"/>
      <c r="D296" s="103"/>
      <c r="E296" s="103"/>
      <c r="F296" s="107"/>
      <c r="G296" s="103"/>
      <c r="H296" s="107"/>
      <c r="I296" s="103"/>
    </row>
    <row r="297" spans="1:9" x14ac:dyDescent="0.25">
      <c r="A297" s="81"/>
      <c r="B297" s="103"/>
      <c r="C297" s="103"/>
      <c r="D297" s="103"/>
      <c r="E297" s="103"/>
      <c r="F297" s="107"/>
      <c r="G297" s="103"/>
      <c r="H297" s="107"/>
      <c r="I297" s="103"/>
    </row>
    <row r="298" spans="1:9" x14ac:dyDescent="0.25">
      <c r="A298" s="81"/>
      <c r="B298" s="103"/>
      <c r="C298" s="103"/>
      <c r="D298" s="103"/>
      <c r="E298" s="103"/>
      <c r="F298" s="107"/>
      <c r="G298" s="103"/>
      <c r="H298" s="107"/>
      <c r="I298" s="103"/>
    </row>
    <row r="299" spans="1:9" x14ac:dyDescent="0.25">
      <c r="A299" s="81"/>
      <c r="B299" s="103"/>
      <c r="C299" s="103"/>
      <c r="D299" s="103"/>
      <c r="E299" s="103"/>
      <c r="F299" s="107"/>
      <c r="G299" s="103"/>
      <c r="H299" s="107"/>
      <c r="I299" s="103"/>
    </row>
    <row r="300" spans="1:9" x14ac:dyDescent="0.25">
      <c r="A300" s="81"/>
      <c r="B300" s="103"/>
      <c r="C300" s="103"/>
      <c r="D300" s="103"/>
      <c r="E300" s="103"/>
      <c r="F300" s="107"/>
      <c r="G300" s="103"/>
      <c r="H300" s="107"/>
      <c r="I300" s="103"/>
    </row>
    <row r="301" spans="1:9" x14ac:dyDescent="0.25">
      <c r="A301" s="81"/>
      <c r="B301" s="103"/>
      <c r="C301" s="103"/>
      <c r="D301" s="103"/>
      <c r="E301" s="103"/>
      <c r="F301" s="107"/>
      <c r="G301" s="103"/>
      <c r="H301" s="107"/>
      <c r="I301" s="103"/>
    </row>
    <row r="302" spans="1:9" x14ac:dyDescent="0.25">
      <c r="A302" s="81"/>
      <c r="B302" s="103"/>
      <c r="C302" s="103"/>
      <c r="D302" s="103"/>
      <c r="E302" s="103"/>
      <c r="F302" s="107"/>
      <c r="G302" s="103"/>
      <c r="H302" s="107"/>
      <c r="I302" s="103"/>
    </row>
    <row r="303" spans="1:9" x14ac:dyDescent="0.25">
      <c r="A303" s="81"/>
      <c r="B303" s="103"/>
      <c r="C303" s="103"/>
      <c r="D303" s="103"/>
      <c r="E303" s="103"/>
      <c r="F303" s="107"/>
      <c r="G303" s="103"/>
      <c r="H303" s="107"/>
      <c r="I303" s="103"/>
    </row>
    <row r="304" spans="1:9" x14ac:dyDescent="0.25">
      <c r="A304" s="81"/>
      <c r="B304" s="103"/>
      <c r="C304" s="103"/>
      <c r="D304" s="103"/>
      <c r="E304" s="103"/>
      <c r="F304" s="107"/>
      <c r="G304" s="103"/>
      <c r="H304" s="107"/>
      <c r="I304" s="103"/>
    </row>
    <row r="305" spans="1:9" x14ac:dyDescent="0.25">
      <c r="A305" s="81"/>
      <c r="B305" s="103"/>
      <c r="C305" s="103"/>
      <c r="D305" s="103"/>
      <c r="E305" s="103"/>
      <c r="F305" s="107"/>
      <c r="G305" s="103"/>
      <c r="H305" s="107"/>
      <c r="I305" s="103"/>
    </row>
    <row r="306" spans="1:9" x14ac:dyDescent="0.25">
      <c r="A306" s="81"/>
      <c r="B306" s="103"/>
      <c r="C306" s="103"/>
      <c r="D306" s="103"/>
      <c r="E306" s="103"/>
      <c r="F306" s="107"/>
      <c r="G306" s="103"/>
      <c r="H306" s="107"/>
      <c r="I306" s="103"/>
    </row>
    <row r="307" spans="1:9" x14ac:dyDescent="0.25">
      <c r="A307" s="81"/>
      <c r="B307" s="103"/>
      <c r="C307" s="103"/>
      <c r="D307" s="103"/>
      <c r="E307" s="103"/>
      <c r="F307" s="107"/>
      <c r="G307" s="103"/>
      <c r="H307" s="107"/>
      <c r="I307" s="103"/>
    </row>
    <row r="308" spans="1:9" x14ac:dyDescent="0.25">
      <c r="A308" s="81"/>
      <c r="B308" s="103"/>
      <c r="C308" s="103"/>
      <c r="D308" s="103"/>
      <c r="E308" s="103"/>
      <c r="F308" s="107"/>
      <c r="G308" s="103"/>
      <c r="H308" s="107"/>
      <c r="I308" s="103"/>
    </row>
    <row r="309" spans="1:9" x14ac:dyDescent="0.25">
      <c r="A309" s="81"/>
      <c r="B309" s="103"/>
      <c r="C309" s="103"/>
      <c r="D309" s="103"/>
      <c r="E309" s="103"/>
      <c r="F309" s="107"/>
      <c r="G309" s="103"/>
      <c r="H309" s="107"/>
      <c r="I309" s="103"/>
    </row>
    <row r="310" spans="1:9" x14ac:dyDescent="0.25">
      <c r="A310" s="81"/>
      <c r="B310" s="103"/>
      <c r="C310" s="103"/>
      <c r="D310" s="103"/>
      <c r="E310" s="103"/>
      <c r="F310" s="107"/>
      <c r="G310" s="103"/>
      <c r="H310" s="107"/>
      <c r="I310" s="103"/>
    </row>
    <row r="311" spans="1:9" x14ac:dyDescent="0.25">
      <c r="A311" s="81"/>
      <c r="B311" s="103"/>
      <c r="C311" s="103"/>
      <c r="D311" s="103"/>
      <c r="E311" s="103"/>
      <c r="F311" s="107"/>
      <c r="G311" s="103"/>
      <c r="H311" s="107"/>
      <c r="I311" s="103"/>
    </row>
    <row r="312" spans="1:9" x14ac:dyDescent="0.25">
      <c r="A312" s="81"/>
      <c r="B312" s="103"/>
      <c r="C312" s="103"/>
      <c r="D312" s="103"/>
      <c r="E312" s="103"/>
      <c r="F312" s="107"/>
      <c r="G312" s="103"/>
      <c r="H312" s="107"/>
      <c r="I312" s="103"/>
    </row>
    <row r="313" spans="1:9" x14ac:dyDescent="0.25">
      <c r="A313" s="81"/>
      <c r="B313" s="103"/>
      <c r="C313" s="103"/>
      <c r="D313" s="103"/>
      <c r="E313" s="103"/>
      <c r="F313" s="107"/>
      <c r="G313" s="103"/>
      <c r="H313" s="107"/>
      <c r="I313" s="103"/>
    </row>
    <row r="314" spans="1:9" x14ac:dyDescent="0.25">
      <c r="A314" s="81"/>
      <c r="B314" s="103"/>
      <c r="C314" s="103"/>
      <c r="D314" s="103"/>
      <c r="E314" s="103"/>
      <c r="F314" s="107"/>
      <c r="G314" s="103"/>
      <c r="H314" s="107"/>
      <c r="I314" s="103"/>
    </row>
    <row r="315" spans="1:9" x14ac:dyDescent="0.25">
      <c r="A315" s="81"/>
      <c r="B315" s="103"/>
      <c r="C315" s="103"/>
      <c r="D315" s="103"/>
      <c r="E315" s="103"/>
      <c r="F315" s="107"/>
      <c r="G315" s="103"/>
      <c r="H315" s="107"/>
      <c r="I315" s="103"/>
    </row>
    <row r="316" spans="1:9" x14ac:dyDescent="0.25">
      <c r="A316" s="81"/>
      <c r="B316" s="103"/>
      <c r="C316" s="103"/>
      <c r="D316" s="103"/>
      <c r="E316" s="103"/>
      <c r="F316" s="107"/>
      <c r="G316" s="103"/>
      <c r="H316" s="107"/>
      <c r="I316" s="103"/>
    </row>
    <row r="317" spans="1:9" x14ac:dyDescent="0.25">
      <c r="A317" s="81"/>
      <c r="B317" s="103"/>
      <c r="C317" s="103"/>
      <c r="D317" s="103"/>
      <c r="E317" s="103"/>
      <c r="F317" s="107"/>
      <c r="G317" s="103"/>
      <c r="H317" s="107"/>
      <c r="I317" s="103"/>
    </row>
    <row r="318" spans="1:9" x14ac:dyDescent="0.25">
      <c r="A318" s="81"/>
      <c r="B318" s="103"/>
      <c r="C318" s="103"/>
      <c r="D318" s="103"/>
      <c r="E318" s="103"/>
      <c r="F318" s="107"/>
      <c r="G318" s="103"/>
      <c r="H318" s="107"/>
      <c r="I318" s="103"/>
    </row>
    <row r="319" spans="1:9" x14ac:dyDescent="0.25">
      <c r="A319" s="81"/>
      <c r="B319" s="103"/>
      <c r="C319" s="103"/>
      <c r="D319" s="103"/>
      <c r="E319" s="103"/>
      <c r="F319" s="107"/>
      <c r="G319" s="103"/>
      <c r="H319" s="107"/>
      <c r="I319" s="103"/>
    </row>
    <row r="320" spans="1:9" x14ac:dyDescent="0.25">
      <c r="A320" s="81"/>
      <c r="B320" s="103"/>
      <c r="C320" s="103"/>
      <c r="D320" s="103"/>
      <c r="E320" s="103"/>
      <c r="F320" s="107"/>
      <c r="G320" s="103"/>
      <c r="H320" s="107"/>
      <c r="I320" s="103"/>
    </row>
    <row r="321" spans="1:9" x14ac:dyDescent="0.25">
      <c r="A321" s="81"/>
      <c r="B321" s="103"/>
      <c r="C321" s="103"/>
      <c r="D321" s="103"/>
      <c r="E321" s="103"/>
      <c r="F321" s="107"/>
      <c r="G321" s="103"/>
      <c r="H321" s="107"/>
      <c r="I321" s="103"/>
    </row>
    <row r="322" spans="1:9" x14ac:dyDescent="0.25">
      <c r="A322" s="81"/>
      <c r="B322" s="103"/>
      <c r="C322" s="103"/>
      <c r="D322" s="103"/>
      <c r="E322" s="103"/>
      <c r="F322" s="107"/>
      <c r="G322" s="103"/>
      <c r="H322" s="107"/>
      <c r="I322" s="103"/>
    </row>
    <row r="323" spans="1:9" x14ac:dyDescent="0.25">
      <c r="A323" s="81"/>
      <c r="B323" s="103"/>
      <c r="C323" s="103"/>
      <c r="D323" s="103"/>
      <c r="E323" s="103"/>
      <c r="F323" s="107"/>
      <c r="G323" s="103"/>
      <c r="H323" s="107"/>
      <c r="I323" s="103"/>
    </row>
    <row r="324" spans="1:9" x14ac:dyDescent="0.25">
      <c r="A324" s="81"/>
      <c r="B324" s="103"/>
      <c r="C324" s="103"/>
      <c r="D324" s="103"/>
      <c r="E324" s="103"/>
      <c r="F324" s="107"/>
      <c r="G324" s="103"/>
      <c r="H324" s="107"/>
      <c r="I324" s="103"/>
    </row>
    <row r="325" spans="1:9" x14ac:dyDescent="0.25">
      <c r="A325" s="81"/>
      <c r="B325" s="103"/>
      <c r="C325" s="103"/>
      <c r="D325" s="103"/>
      <c r="E325" s="103"/>
      <c r="F325" s="107"/>
      <c r="G325" s="103"/>
      <c r="H325" s="107"/>
      <c r="I325" s="103"/>
    </row>
    <row r="326" spans="1:9" x14ac:dyDescent="0.25">
      <c r="A326" s="81"/>
      <c r="B326" s="103"/>
      <c r="C326" s="103"/>
      <c r="D326" s="103"/>
      <c r="E326" s="103"/>
      <c r="F326" s="107"/>
      <c r="G326" s="103"/>
      <c r="H326" s="107"/>
      <c r="I326" s="103"/>
    </row>
    <row r="327" spans="1:9" x14ac:dyDescent="0.25">
      <c r="A327" s="81"/>
      <c r="B327" s="103"/>
      <c r="C327" s="103"/>
      <c r="D327" s="103"/>
      <c r="E327" s="103"/>
      <c r="F327" s="107"/>
      <c r="G327" s="103"/>
      <c r="H327" s="107"/>
      <c r="I327" s="103"/>
    </row>
    <row r="328" spans="1:9" x14ac:dyDescent="0.25">
      <c r="A328" s="81"/>
      <c r="B328" s="103"/>
      <c r="C328" s="103"/>
      <c r="D328" s="103"/>
      <c r="E328" s="103"/>
      <c r="F328" s="107"/>
      <c r="G328" s="103"/>
      <c r="H328" s="107"/>
      <c r="I328" s="103"/>
    </row>
    <row r="329" spans="1:9" x14ac:dyDescent="0.25">
      <c r="A329" s="81"/>
      <c r="B329" s="103"/>
      <c r="C329" s="103"/>
      <c r="D329" s="103"/>
      <c r="E329" s="103"/>
      <c r="F329" s="107"/>
      <c r="G329" s="103"/>
      <c r="H329" s="107"/>
      <c r="I329" s="103"/>
    </row>
    <row r="330" spans="1:9" x14ac:dyDescent="0.25">
      <c r="A330" s="81"/>
      <c r="B330" s="103"/>
      <c r="C330" s="103"/>
      <c r="D330" s="103"/>
      <c r="E330" s="103"/>
      <c r="F330" s="107"/>
      <c r="G330" s="103"/>
      <c r="H330" s="107"/>
      <c r="I330" s="103"/>
    </row>
    <row r="331" spans="1:9" x14ac:dyDescent="0.25">
      <c r="A331" s="81"/>
      <c r="B331" s="103"/>
      <c r="C331" s="103"/>
      <c r="D331" s="103"/>
      <c r="E331" s="103"/>
      <c r="F331" s="107"/>
      <c r="G331" s="103"/>
      <c r="H331" s="107"/>
      <c r="I331" s="103"/>
    </row>
    <row r="332" spans="1:9" x14ac:dyDescent="0.25">
      <c r="A332" s="81"/>
      <c r="B332" s="103"/>
      <c r="C332" s="103"/>
      <c r="D332" s="103"/>
      <c r="E332" s="103"/>
      <c r="F332" s="107"/>
      <c r="G332" s="103"/>
      <c r="H332" s="107"/>
      <c r="I332" s="103"/>
    </row>
    <row r="333" spans="1:9" x14ac:dyDescent="0.25">
      <c r="A333" s="81"/>
      <c r="B333" s="103"/>
      <c r="C333" s="103"/>
      <c r="D333" s="103"/>
      <c r="E333" s="103"/>
      <c r="F333" s="107"/>
      <c r="G333" s="103"/>
      <c r="H333" s="107"/>
      <c r="I333" s="103"/>
    </row>
    <row r="334" spans="1:9" x14ac:dyDescent="0.25">
      <c r="A334" s="81"/>
      <c r="B334" s="103"/>
      <c r="C334" s="103"/>
      <c r="D334" s="103"/>
      <c r="E334" s="103"/>
      <c r="F334" s="107"/>
      <c r="G334" s="103"/>
      <c r="H334" s="107"/>
      <c r="I334" s="103"/>
    </row>
    <row r="335" spans="1:9" x14ac:dyDescent="0.25">
      <c r="A335" s="81"/>
      <c r="B335" s="103"/>
      <c r="C335" s="103"/>
      <c r="D335" s="103"/>
      <c r="E335" s="103"/>
      <c r="F335" s="107"/>
      <c r="G335" s="103"/>
      <c r="H335" s="107"/>
      <c r="I335" s="103"/>
    </row>
    <row r="336" spans="1:9" x14ac:dyDescent="0.25">
      <c r="A336" s="81"/>
      <c r="B336" s="103"/>
      <c r="C336" s="103"/>
      <c r="D336" s="103"/>
      <c r="E336" s="103"/>
      <c r="F336" s="107"/>
      <c r="G336" s="103"/>
      <c r="H336" s="107"/>
      <c r="I336" s="103"/>
    </row>
    <row r="337" spans="1:9" x14ac:dyDescent="0.25">
      <c r="A337" s="81"/>
      <c r="B337" s="103"/>
      <c r="C337" s="103"/>
      <c r="D337" s="103"/>
      <c r="E337" s="103"/>
      <c r="F337" s="107"/>
      <c r="G337" s="103"/>
      <c r="H337" s="107"/>
      <c r="I337" s="103"/>
    </row>
    <row r="338" spans="1:9" x14ac:dyDescent="0.25">
      <c r="A338" s="81"/>
      <c r="B338" s="103"/>
      <c r="C338" s="103"/>
      <c r="D338" s="103"/>
      <c r="E338" s="103"/>
      <c r="F338" s="107"/>
      <c r="G338" s="103"/>
      <c r="H338" s="107"/>
      <c r="I338" s="103"/>
    </row>
    <row r="339" spans="1:9" x14ac:dyDescent="0.25">
      <c r="A339" s="81"/>
      <c r="B339" s="103"/>
      <c r="C339" s="103"/>
      <c r="D339" s="103"/>
      <c r="E339" s="103"/>
      <c r="F339" s="107"/>
      <c r="G339" s="103"/>
      <c r="H339" s="107"/>
      <c r="I339" s="103"/>
    </row>
    <row r="340" spans="1:9" x14ac:dyDescent="0.25">
      <c r="A340" s="81"/>
      <c r="B340" s="103"/>
      <c r="C340" s="103"/>
      <c r="D340" s="103"/>
      <c r="E340" s="103"/>
      <c r="F340" s="107"/>
      <c r="G340" s="103"/>
      <c r="H340" s="107"/>
      <c r="I340" s="103"/>
    </row>
    <row r="341" spans="1:9" x14ac:dyDescent="0.25">
      <c r="A341" s="81"/>
      <c r="B341" s="103"/>
      <c r="C341" s="103"/>
      <c r="D341" s="103"/>
      <c r="E341" s="103"/>
      <c r="F341" s="107"/>
      <c r="G341" s="103"/>
      <c r="H341" s="107"/>
      <c r="I341" s="103"/>
    </row>
    <row r="342" spans="1:9" x14ac:dyDescent="0.25">
      <c r="A342" s="81"/>
      <c r="B342" s="103"/>
      <c r="C342" s="103"/>
      <c r="D342" s="103"/>
      <c r="E342" s="103"/>
      <c r="F342" s="107"/>
      <c r="G342" s="103"/>
      <c r="H342" s="107"/>
      <c r="I342" s="103"/>
    </row>
    <row r="343" spans="1:9" x14ac:dyDescent="0.25">
      <c r="A343" s="81"/>
      <c r="B343" s="103"/>
      <c r="C343" s="103"/>
      <c r="D343" s="103"/>
      <c r="E343" s="103"/>
      <c r="F343" s="107"/>
      <c r="G343" s="103"/>
      <c r="H343" s="107"/>
      <c r="I343" s="103"/>
    </row>
    <row r="344" spans="1:9" x14ac:dyDescent="0.25">
      <c r="A344" s="81"/>
      <c r="B344" s="103"/>
      <c r="C344" s="103"/>
      <c r="D344" s="103"/>
      <c r="E344" s="103"/>
      <c r="F344" s="107"/>
      <c r="G344" s="103"/>
      <c r="H344" s="107"/>
      <c r="I344" s="103"/>
    </row>
    <row r="345" spans="1:9" x14ac:dyDescent="0.25">
      <c r="A345" s="81"/>
      <c r="B345" s="103"/>
      <c r="C345" s="103"/>
      <c r="D345" s="103"/>
      <c r="E345" s="103"/>
      <c r="F345" s="107"/>
      <c r="G345" s="103"/>
      <c r="H345" s="107"/>
      <c r="I345" s="103"/>
    </row>
    <row r="346" spans="1:9" x14ac:dyDescent="0.25">
      <c r="A346" s="81"/>
      <c r="B346" s="103"/>
      <c r="C346" s="103"/>
      <c r="D346" s="103"/>
      <c r="E346" s="103"/>
      <c r="F346" s="107"/>
      <c r="G346" s="103"/>
      <c r="H346" s="107"/>
      <c r="I346" s="103"/>
    </row>
    <row r="347" spans="1:9" x14ac:dyDescent="0.25">
      <c r="A347" s="81"/>
      <c r="B347" s="103"/>
      <c r="C347" s="103"/>
      <c r="D347" s="103"/>
      <c r="E347" s="103"/>
      <c r="F347" s="107"/>
      <c r="G347" s="103"/>
      <c r="H347" s="107"/>
      <c r="I347" s="103"/>
    </row>
    <row r="348" spans="1:9" x14ac:dyDescent="0.25">
      <c r="A348" s="81"/>
      <c r="B348" s="103"/>
      <c r="C348" s="103"/>
      <c r="D348" s="103"/>
      <c r="E348" s="103"/>
      <c r="F348" s="107"/>
      <c r="G348" s="103"/>
      <c r="H348" s="107"/>
      <c r="I348" s="103"/>
    </row>
    <row r="349" spans="1:9" x14ac:dyDescent="0.25">
      <c r="A349" s="81"/>
      <c r="B349" s="103"/>
      <c r="C349" s="103"/>
      <c r="D349" s="103"/>
      <c r="E349" s="103"/>
      <c r="F349" s="107"/>
      <c r="G349" s="103"/>
      <c r="H349" s="107"/>
      <c r="I349" s="103"/>
    </row>
    <row r="350" spans="1:9" x14ac:dyDescent="0.25">
      <c r="A350" s="81"/>
      <c r="B350" s="103"/>
      <c r="C350" s="103"/>
      <c r="D350" s="103"/>
      <c r="E350" s="103"/>
      <c r="F350" s="107"/>
      <c r="G350" s="103"/>
      <c r="H350" s="107"/>
      <c r="I350" s="103"/>
    </row>
    <row r="351" spans="1:9" x14ac:dyDescent="0.25">
      <c r="A351" s="81"/>
      <c r="B351" s="103"/>
      <c r="C351" s="103"/>
      <c r="D351" s="103"/>
      <c r="E351" s="103"/>
      <c r="F351" s="107"/>
      <c r="G351" s="103"/>
      <c r="H351" s="107"/>
      <c r="I351" s="103"/>
    </row>
    <row r="352" spans="1:9" x14ac:dyDescent="0.25">
      <c r="A352" s="81"/>
      <c r="B352" s="103"/>
      <c r="C352" s="103"/>
      <c r="D352" s="103"/>
      <c r="E352" s="103"/>
      <c r="F352" s="107"/>
      <c r="G352" s="103"/>
      <c r="H352" s="107"/>
      <c r="I352" s="103"/>
    </row>
    <row r="353" spans="1:9" x14ac:dyDescent="0.25">
      <c r="A353" s="81"/>
      <c r="B353" s="103"/>
      <c r="C353" s="103"/>
      <c r="D353" s="103"/>
      <c r="E353" s="103"/>
      <c r="F353" s="107"/>
      <c r="G353" s="103"/>
      <c r="H353" s="107"/>
      <c r="I353" s="103"/>
    </row>
    <row r="354" spans="1:9" x14ac:dyDescent="0.25">
      <c r="A354" s="81"/>
      <c r="B354" s="103"/>
      <c r="C354" s="103"/>
      <c r="D354" s="103"/>
      <c r="E354" s="103"/>
      <c r="F354" s="107"/>
      <c r="G354" s="103"/>
      <c r="H354" s="107"/>
      <c r="I354" s="103"/>
    </row>
    <row r="355" spans="1:9" x14ac:dyDescent="0.25">
      <c r="A355" s="81"/>
      <c r="B355" s="103"/>
      <c r="C355" s="103"/>
      <c r="D355" s="103"/>
      <c r="E355" s="103"/>
      <c r="F355" s="107"/>
      <c r="G355" s="103"/>
      <c r="H355" s="107"/>
      <c r="I355" s="103"/>
    </row>
    <row r="356" spans="1:9" x14ac:dyDescent="0.25">
      <c r="A356" s="81"/>
      <c r="B356" s="103"/>
      <c r="C356" s="103"/>
      <c r="D356" s="103"/>
      <c r="E356" s="103"/>
      <c r="F356" s="107"/>
      <c r="G356" s="103"/>
      <c r="H356" s="107"/>
      <c r="I356" s="103"/>
    </row>
    <row r="357" spans="1:9" x14ac:dyDescent="0.25">
      <c r="A357" s="81"/>
      <c r="B357" s="103"/>
      <c r="C357" s="103"/>
      <c r="D357" s="103"/>
      <c r="E357" s="103"/>
      <c r="F357" s="107"/>
      <c r="G357" s="103"/>
      <c r="H357" s="107"/>
      <c r="I357" s="103"/>
    </row>
    <row r="358" spans="1:9" x14ac:dyDescent="0.25">
      <c r="A358" s="81"/>
      <c r="B358" s="103"/>
      <c r="C358" s="103"/>
      <c r="D358" s="103"/>
      <c r="E358" s="103"/>
      <c r="F358" s="107"/>
      <c r="G358" s="103"/>
      <c r="H358" s="107"/>
      <c r="I358" s="103"/>
    </row>
    <row r="359" spans="1:9" x14ac:dyDescent="0.25">
      <c r="A359" s="81"/>
      <c r="B359" s="103"/>
      <c r="C359" s="103"/>
      <c r="D359" s="103"/>
      <c r="E359" s="103"/>
      <c r="F359" s="107"/>
      <c r="G359" s="103"/>
      <c r="H359" s="107"/>
      <c r="I359" s="103"/>
    </row>
    <row r="360" spans="1:9" x14ac:dyDescent="0.25">
      <c r="A360" s="81"/>
      <c r="B360" s="103"/>
      <c r="C360" s="103"/>
      <c r="D360" s="103"/>
      <c r="E360" s="103"/>
      <c r="F360" s="107"/>
      <c r="G360" s="103"/>
      <c r="H360" s="107"/>
      <c r="I360" s="103"/>
    </row>
    <row r="361" spans="1:9" x14ac:dyDescent="0.25">
      <c r="A361" s="81"/>
      <c r="B361" s="103"/>
      <c r="C361" s="103"/>
      <c r="D361" s="103"/>
      <c r="E361" s="103"/>
      <c r="F361" s="107"/>
      <c r="G361" s="103"/>
      <c r="H361" s="107"/>
      <c r="I361" s="103"/>
    </row>
    <row r="362" spans="1:9" x14ac:dyDescent="0.25">
      <c r="A362" s="81"/>
      <c r="B362" s="103"/>
      <c r="C362" s="103"/>
      <c r="D362" s="103"/>
      <c r="E362" s="103"/>
      <c r="F362" s="107"/>
      <c r="G362" s="103"/>
      <c r="H362" s="107"/>
      <c r="I362" s="103"/>
    </row>
    <row r="363" spans="1:9" x14ac:dyDescent="0.25">
      <c r="A363" s="81"/>
      <c r="B363" s="103"/>
      <c r="C363" s="103"/>
      <c r="D363" s="103"/>
      <c r="E363" s="103"/>
      <c r="F363" s="107"/>
      <c r="G363" s="103"/>
      <c r="H363" s="107"/>
      <c r="I363" s="103"/>
    </row>
    <row r="364" spans="1:9" x14ac:dyDescent="0.25">
      <c r="A364" s="81"/>
      <c r="B364" s="103"/>
      <c r="C364" s="103"/>
      <c r="D364" s="103"/>
      <c r="E364" s="103"/>
      <c r="F364" s="107"/>
      <c r="G364" s="103"/>
      <c r="H364" s="107"/>
      <c r="I364" s="103"/>
    </row>
    <row r="365" spans="1:9" x14ac:dyDescent="0.25">
      <c r="A365" s="81"/>
      <c r="B365" s="103"/>
      <c r="C365" s="103"/>
      <c r="D365" s="103"/>
      <c r="E365" s="103"/>
      <c r="F365" s="107"/>
      <c r="G365" s="103"/>
      <c r="H365" s="107"/>
      <c r="I365" s="103"/>
    </row>
    <row r="366" spans="1:9" x14ac:dyDescent="0.25">
      <c r="A366" s="81"/>
      <c r="B366" s="103"/>
      <c r="C366" s="103"/>
      <c r="D366" s="103"/>
      <c r="E366" s="103"/>
      <c r="F366" s="107"/>
      <c r="G366" s="103"/>
      <c r="H366" s="107"/>
      <c r="I366" s="103"/>
    </row>
    <row r="367" spans="1:9" x14ac:dyDescent="0.25">
      <c r="A367" s="81"/>
      <c r="B367" s="103"/>
      <c r="C367" s="103"/>
      <c r="D367" s="103"/>
      <c r="E367" s="103"/>
      <c r="F367" s="107"/>
      <c r="G367" s="103"/>
      <c r="H367" s="107"/>
      <c r="I367" s="103"/>
    </row>
    <row r="368" spans="1:9" x14ac:dyDescent="0.25">
      <c r="A368" s="81"/>
      <c r="B368" s="103"/>
      <c r="C368" s="103"/>
      <c r="D368" s="103"/>
      <c r="E368" s="103"/>
      <c r="F368" s="107"/>
      <c r="G368" s="103"/>
      <c r="H368" s="107"/>
      <c r="I368" s="103"/>
    </row>
    <row r="369" spans="1:9" x14ac:dyDescent="0.25">
      <c r="A369" s="81"/>
      <c r="B369" s="103"/>
      <c r="C369" s="103"/>
      <c r="D369" s="103"/>
      <c r="E369" s="103"/>
      <c r="F369" s="107"/>
      <c r="G369" s="103"/>
      <c r="H369" s="107"/>
      <c r="I369" s="103"/>
    </row>
    <row r="370" spans="1:9" x14ac:dyDescent="0.25">
      <c r="A370" s="81"/>
      <c r="B370" s="103"/>
      <c r="C370" s="103"/>
      <c r="D370" s="103"/>
      <c r="E370" s="103"/>
      <c r="F370" s="107"/>
      <c r="G370" s="103"/>
      <c r="H370" s="107"/>
      <c r="I370" s="103"/>
    </row>
    <row r="371" spans="1:9" x14ac:dyDescent="0.25">
      <c r="A371" s="81"/>
      <c r="B371" s="103"/>
      <c r="C371" s="103"/>
      <c r="D371" s="103"/>
      <c r="E371" s="103"/>
      <c r="F371" s="107"/>
      <c r="G371" s="103"/>
      <c r="H371" s="107"/>
      <c r="I371" s="103"/>
    </row>
    <row r="372" spans="1:9" x14ac:dyDescent="0.25">
      <c r="A372" s="81"/>
      <c r="B372" s="103"/>
      <c r="C372" s="103"/>
      <c r="D372" s="103"/>
      <c r="E372" s="103"/>
      <c r="F372" s="107"/>
      <c r="G372" s="103"/>
      <c r="H372" s="107"/>
      <c r="I372" s="103"/>
    </row>
    <row r="373" spans="1:9" x14ac:dyDescent="0.25">
      <c r="A373" s="81"/>
      <c r="B373" s="103"/>
      <c r="C373" s="103"/>
      <c r="D373" s="103"/>
      <c r="E373" s="103"/>
      <c r="F373" s="107"/>
      <c r="G373" s="103"/>
      <c r="H373" s="107"/>
      <c r="I373" s="103"/>
    </row>
    <row r="374" spans="1:9" x14ac:dyDescent="0.25">
      <c r="A374" s="81"/>
      <c r="B374" s="103"/>
      <c r="C374" s="103"/>
      <c r="D374" s="103"/>
      <c r="E374" s="103"/>
      <c r="F374" s="107"/>
      <c r="G374" s="103"/>
      <c r="H374" s="107"/>
      <c r="I374" s="103"/>
    </row>
    <row r="375" spans="1:9" x14ac:dyDescent="0.25">
      <c r="A375" s="81"/>
      <c r="B375" s="103"/>
      <c r="C375" s="103"/>
      <c r="D375" s="103"/>
      <c r="E375" s="103"/>
      <c r="F375" s="107"/>
      <c r="G375" s="103"/>
      <c r="H375" s="107"/>
      <c r="I375" s="103"/>
    </row>
    <row r="376" spans="1:9" x14ac:dyDescent="0.25">
      <c r="A376" s="81"/>
      <c r="B376" s="103"/>
      <c r="C376" s="103"/>
      <c r="D376" s="103"/>
      <c r="E376" s="103"/>
      <c r="F376" s="107"/>
      <c r="G376" s="103"/>
      <c r="H376" s="107"/>
      <c r="I376" s="103"/>
    </row>
    <row r="377" spans="1:9" x14ac:dyDescent="0.25">
      <c r="A377" s="81"/>
      <c r="B377" s="103"/>
      <c r="C377" s="103"/>
      <c r="D377" s="103"/>
      <c r="E377" s="103"/>
      <c r="F377" s="107"/>
      <c r="G377" s="103"/>
      <c r="H377" s="107"/>
      <c r="I377" s="103"/>
    </row>
    <row r="378" spans="1:9" x14ac:dyDescent="0.25">
      <c r="A378" s="81"/>
      <c r="B378" s="103"/>
      <c r="C378" s="103"/>
      <c r="D378" s="103"/>
      <c r="E378" s="103"/>
      <c r="F378" s="107"/>
      <c r="G378" s="103"/>
      <c r="H378" s="107"/>
      <c r="I378" s="103"/>
    </row>
    <row r="379" spans="1:9" x14ac:dyDescent="0.25">
      <c r="A379" s="81"/>
      <c r="B379" s="103"/>
      <c r="C379" s="103"/>
      <c r="D379" s="103"/>
      <c r="E379" s="103"/>
      <c r="F379" s="107"/>
      <c r="G379" s="103"/>
      <c r="H379" s="107"/>
      <c r="I379" s="103"/>
    </row>
    <row r="380" spans="1:9" x14ac:dyDescent="0.25">
      <c r="A380" s="81"/>
      <c r="B380" s="103"/>
      <c r="C380" s="103"/>
      <c r="D380" s="103"/>
      <c r="E380" s="103"/>
      <c r="F380" s="107"/>
      <c r="G380" s="103"/>
      <c r="H380" s="107"/>
      <c r="I380" s="103"/>
    </row>
    <row r="381" spans="1:9" x14ac:dyDescent="0.25">
      <c r="A381" s="81"/>
      <c r="B381" s="103"/>
      <c r="C381" s="103"/>
      <c r="D381" s="103"/>
      <c r="E381" s="103"/>
      <c r="F381" s="107"/>
      <c r="G381" s="103"/>
      <c r="H381" s="107"/>
      <c r="I381" s="103"/>
    </row>
    <row r="382" spans="1:9" x14ac:dyDescent="0.25">
      <c r="A382" s="81"/>
      <c r="B382" s="103"/>
      <c r="C382" s="103"/>
      <c r="D382" s="103"/>
      <c r="E382" s="103"/>
      <c r="F382" s="107"/>
      <c r="G382" s="103"/>
      <c r="H382" s="107"/>
      <c r="I382" s="103"/>
    </row>
    <row r="383" spans="1:9" x14ac:dyDescent="0.25">
      <c r="A383" s="81"/>
      <c r="B383" s="103"/>
      <c r="C383" s="103"/>
      <c r="D383" s="103"/>
      <c r="E383" s="103"/>
      <c r="F383" s="107"/>
      <c r="G383" s="103"/>
      <c r="H383" s="107"/>
      <c r="I383" s="103"/>
    </row>
    <row r="384" spans="1:9" x14ac:dyDescent="0.25">
      <c r="A384" s="81"/>
      <c r="B384" s="103"/>
      <c r="C384" s="103"/>
      <c r="D384" s="103"/>
      <c r="E384" s="103"/>
      <c r="F384" s="107"/>
      <c r="G384" s="103"/>
      <c r="H384" s="107"/>
      <c r="I384" s="103"/>
    </row>
    <row r="385" spans="1:9" x14ac:dyDescent="0.25">
      <c r="A385" s="81"/>
      <c r="B385" s="103"/>
      <c r="C385" s="103"/>
      <c r="D385" s="103"/>
      <c r="E385" s="103"/>
      <c r="F385" s="107"/>
      <c r="G385" s="103"/>
      <c r="H385" s="107"/>
      <c r="I385" s="103"/>
    </row>
    <row r="386" spans="1:9" x14ac:dyDescent="0.25">
      <c r="A386" s="81"/>
      <c r="B386" s="103"/>
      <c r="C386" s="103"/>
      <c r="D386" s="103"/>
      <c r="E386" s="103"/>
      <c r="F386" s="107"/>
      <c r="G386" s="103"/>
      <c r="H386" s="107"/>
      <c r="I386" s="103"/>
    </row>
    <row r="387" spans="1:9" x14ac:dyDescent="0.25">
      <c r="A387" s="81"/>
      <c r="B387" s="103"/>
      <c r="C387" s="103"/>
      <c r="D387" s="103"/>
      <c r="E387" s="103"/>
      <c r="F387" s="107"/>
      <c r="G387" s="103"/>
      <c r="H387" s="107"/>
      <c r="I387" s="103"/>
    </row>
    <row r="388" spans="1:9" x14ac:dyDescent="0.25">
      <c r="A388" s="81"/>
      <c r="B388" s="103"/>
      <c r="C388" s="103"/>
      <c r="D388" s="103"/>
      <c r="E388" s="103"/>
      <c r="F388" s="107"/>
      <c r="G388" s="103"/>
      <c r="H388" s="107"/>
      <c r="I388" s="103"/>
    </row>
    <row r="389" spans="1:9" x14ac:dyDescent="0.25">
      <c r="A389" s="81"/>
      <c r="B389" s="103"/>
      <c r="C389" s="103"/>
      <c r="D389" s="103"/>
      <c r="E389" s="103"/>
      <c r="F389" s="107"/>
      <c r="G389" s="103"/>
      <c r="H389" s="107"/>
      <c r="I389" s="103"/>
    </row>
    <row r="390" spans="1:9" x14ac:dyDescent="0.25">
      <c r="A390" s="81"/>
      <c r="B390" s="103"/>
      <c r="C390" s="103"/>
      <c r="D390" s="103"/>
      <c r="E390" s="103"/>
      <c r="F390" s="107"/>
      <c r="G390" s="103"/>
      <c r="H390" s="107"/>
      <c r="I390" s="103"/>
    </row>
    <row r="391" spans="1:9" x14ac:dyDescent="0.25">
      <c r="A391" s="81"/>
      <c r="B391" s="103"/>
      <c r="C391" s="103"/>
      <c r="D391" s="103"/>
      <c r="E391" s="103"/>
      <c r="F391" s="107"/>
      <c r="G391" s="103"/>
      <c r="H391" s="107"/>
      <c r="I391" s="103"/>
    </row>
    <row r="392" spans="1:9" x14ac:dyDescent="0.25">
      <c r="A392" s="81"/>
      <c r="B392" s="103"/>
      <c r="C392" s="103"/>
      <c r="D392" s="103"/>
      <c r="E392" s="103"/>
      <c r="F392" s="107"/>
      <c r="G392" s="103"/>
      <c r="H392" s="107"/>
      <c r="I392" s="103"/>
    </row>
    <row r="393" spans="1:9" x14ac:dyDescent="0.25">
      <c r="A393" s="81"/>
      <c r="B393" s="103"/>
      <c r="C393" s="103"/>
      <c r="D393" s="103"/>
      <c r="E393" s="103"/>
      <c r="F393" s="107"/>
      <c r="G393" s="103"/>
      <c r="H393" s="107"/>
      <c r="I393" s="103"/>
    </row>
    <row r="394" spans="1:9" x14ac:dyDescent="0.25">
      <c r="A394" s="81"/>
      <c r="B394" s="103"/>
      <c r="C394" s="103"/>
      <c r="D394" s="103"/>
      <c r="E394" s="103"/>
      <c r="F394" s="107"/>
      <c r="G394" s="103"/>
      <c r="H394" s="107"/>
      <c r="I394" s="103"/>
    </row>
    <row r="395" spans="1:9" x14ac:dyDescent="0.25">
      <c r="A395" s="81"/>
      <c r="B395" s="103"/>
      <c r="C395" s="103"/>
      <c r="D395" s="103"/>
      <c r="E395" s="103"/>
      <c r="F395" s="107"/>
      <c r="G395" s="103"/>
      <c r="H395" s="107"/>
      <c r="I395" s="103"/>
    </row>
    <row r="396" spans="1:9" x14ac:dyDescent="0.25">
      <c r="A396" s="81"/>
      <c r="B396" s="103"/>
      <c r="C396" s="103"/>
      <c r="D396" s="103"/>
      <c r="E396" s="103"/>
      <c r="F396" s="107"/>
      <c r="G396" s="103"/>
      <c r="H396" s="107"/>
      <c r="I396" s="103"/>
    </row>
    <row r="397" spans="1:9" x14ac:dyDescent="0.25">
      <c r="A397" s="81"/>
      <c r="B397" s="103"/>
      <c r="C397" s="103"/>
      <c r="D397" s="103"/>
      <c r="E397" s="103"/>
      <c r="F397" s="107"/>
      <c r="G397" s="103"/>
      <c r="H397" s="107"/>
      <c r="I397" s="103"/>
    </row>
    <row r="398" spans="1:9" x14ac:dyDescent="0.25">
      <c r="A398" s="81"/>
      <c r="B398" s="103"/>
      <c r="C398" s="103"/>
      <c r="D398" s="103"/>
      <c r="E398" s="103"/>
      <c r="F398" s="107"/>
      <c r="G398" s="103"/>
      <c r="H398" s="107"/>
      <c r="I398" s="103"/>
    </row>
    <row r="399" spans="1:9" x14ac:dyDescent="0.25">
      <c r="A399" s="81"/>
      <c r="B399" s="103"/>
      <c r="C399" s="103"/>
      <c r="D399" s="103"/>
      <c r="E399" s="103"/>
      <c r="F399" s="107"/>
      <c r="G399" s="103"/>
      <c r="H399" s="107"/>
      <c r="I399" s="103"/>
    </row>
    <row r="400" spans="1:9" x14ac:dyDescent="0.25">
      <c r="A400" s="81"/>
      <c r="B400" s="103"/>
      <c r="C400" s="103"/>
      <c r="D400" s="103"/>
      <c r="E400" s="103"/>
      <c r="F400" s="107"/>
      <c r="G400" s="103"/>
      <c r="H400" s="107"/>
      <c r="I400" s="103"/>
    </row>
    <row r="401" spans="1:9" x14ac:dyDescent="0.25">
      <c r="A401" s="81"/>
      <c r="B401" s="103"/>
      <c r="C401" s="103"/>
      <c r="D401" s="103"/>
      <c r="E401" s="103"/>
      <c r="F401" s="107"/>
      <c r="G401" s="103"/>
      <c r="H401" s="107"/>
      <c r="I401" s="103"/>
    </row>
    <row r="402" spans="1:9" x14ac:dyDescent="0.25">
      <c r="A402" s="81"/>
      <c r="B402" s="103"/>
      <c r="C402" s="103"/>
      <c r="D402" s="103"/>
      <c r="E402" s="103"/>
      <c r="F402" s="107"/>
      <c r="G402" s="103"/>
      <c r="H402" s="107"/>
      <c r="I402" s="103"/>
    </row>
    <row r="403" spans="1:9" x14ac:dyDescent="0.25">
      <c r="A403" s="81"/>
      <c r="B403" s="103"/>
      <c r="C403" s="103"/>
      <c r="D403" s="103"/>
      <c r="E403" s="103"/>
      <c r="F403" s="107"/>
      <c r="G403" s="103"/>
      <c r="H403" s="107"/>
      <c r="I403" s="103"/>
    </row>
    <row r="404" spans="1:9" x14ac:dyDescent="0.25">
      <c r="A404" s="81"/>
      <c r="B404" s="103"/>
      <c r="C404" s="103"/>
      <c r="D404" s="103"/>
      <c r="E404" s="103"/>
      <c r="F404" s="107"/>
      <c r="G404" s="103"/>
      <c r="H404" s="107"/>
      <c r="I404" s="103"/>
    </row>
    <row r="405" spans="1:9" x14ac:dyDescent="0.25">
      <c r="A405" s="81"/>
      <c r="B405" s="103"/>
      <c r="C405" s="103"/>
      <c r="D405" s="103"/>
      <c r="E405" s="103"/>
      <c r="F405" s="107"/>
      <c r="G405" s="103"/>
      <c r="H405" s="107"/>
      <c r="I405" s="103"/>
    </row>
    <row r="406" spans="1:9" x14ac:dyDescent="0.25">
      <c r="A406" s="81"/>
      <c r="B406" s="103"/>
      <c r="C406" s="103"/>
      <c r="D406" s="103"/>
      <c r="E406" s="103"/>
      <c r="F406" s="107"/>
      <c r="G406" s="103"/>
      <c r="H406" s="107"/>
      <c r="I406" s="103"/>
    </row>
    <row r="407" spans="1:9" x14ac:dyDescent="0.25">
      <c r="A407" s="81"/>
      <c r="B407" s="103"/>
      <c r="C407" s="103"/>
      <c r="D407" s="103"/>
      <c r="E407" s="103"/>
      <c r="F407" s="107"/>
      <c r="G407" s="103"/>
      <c r="H407" s="107"/>
      <c r="I407" s="103"/>
    </row>
    <row r="408" spans="1:9" x14ac:dyDescent="0.25">
      <c r="A408" s="81"/>
      <c r="B408" s="103"/>
      <c r="C408" s="103"/>
      <c r="D408" s="103"/>
      <c r="E408" s="103"/>
      <c r="F408" s="107"/>
      <c r="G408" s="103"/>
      <c r="H408" s="107"/>
      <c r="I408" s="103"/>
    </row>
    <row r="409" spans="1:9" x14ac:dyDescent="0.25">
      <c r="A409" s="81"/>
      <c r="B409" s="103"/>
      <c r="C409" s="103"/>
      <c r="D409" s="103"/>
      <c r="E409" s="103"/>
      <c r="F409" s="107"/>
      <c r="G409" s="103"/>
      <c r="H409" s="107"/>
      <c r="I409" s="103"/>
    </row>
    <row r="410" spans="1:9" x14ac:dyDescent="0.25">
      <c r="A410" s="81"/>
      <c r="B410" s="103"/>
      <c r="C410" s="103"/>
      <c r="D410" s="103"/>
      <c r="E410" s="103"/>
      <c r="F410" s="107"/>
      <c r="G410" s="103"/>
      <c r="H410" s="107"/>
      <c r="I410" s="103"/>
    </row>
    <row r="411" spans="1:9" x14ac:dyDescent="0.25">
      <c r="A411" s="81"/>
      <c r="B411" s="103"/>
      <c r="C411" s="103"/>
      <c r="D411" s="103"/>
      <c r="E411" s="103"/>
      <c r="F411" s="107"/>
      <c r="G411" s="103"/>
      <c r="H411" s="107"/>
      <c r="I411" s="103"/>
    </row>
    <row r="412" spans="1:9" x14ac:dyDescent="0.25">
      <c r="A412" s="81"/>
      <c r="B412" s="103"/>
      <c r="C412" s="103"/>
      <c r="D412" s="103"/>
      <c r="E412" s="103"/>
      <c r="F412" s="107"/>
      <c r="G412" s="103"/>
      <c r="H412" s="107"/>
      <c r="I412" s="103"/>
    </row>
    <row r="413" spans="1:9" x14ac:dyDescent="0.25">
      <c r="A413" s="81"/>
      <c r="B413" s="103"/>
      <c r="C413" s="103"/>
      <c r="D413" s="103"/>
      <c r="E413" s="103"/>
      <c r="F413" s="107"/>
      <c r="G413" s="103"/>
      <c r="H413" s="107"/>
      <c r="I413" s="103"/>
    </row>
    <row r="414" spans="1:9" x14ac:dyDescent="0.25">
      <c r="A414" s="81"/>
      <c r="B414" s="103"/>
      <c r="C414" s="103"/>
      <c r="D414" s="103"/>
      <c r="E414" s="103"/>
      <c r="F414" s="107"/>
      <c r="G414" s="103"/>
      <c r="H414" s="107"/>
      <c r="I414" s="103"/>
    </row>
    <row r="415" spans="1:9" x14ac:dyDescent="0.25">
      <c r="A415" s="81"/>
      <c r="B415" s="103"/>
      <c r="C415" s="103"/>
      <c r="D415" s="103"/>
      <c r="E415" s="103"/>
      <c r="F415" s="107"/>
      <c r="G415" s="103"/>
      <c r="H415" s="107"/>
      <c r="I415" s="103"/>
    </row>
    <row r="416" spans="1:9" x14ac:dyDescent="0.25">
      <c r="A416" s="81"/>
      <c r="B416" s="103"/>
      <c r="C416" s="103"/>
      <c r="D416" s="103"/>
      <c r="E416" s="103"/>
      <c r="F416" s="107"/>
      <c r="G416" s="103"/>
      <c r="H416" s="107"/>
      <c r="I416" s="103"/>
    </row>
    <row r="417" spans="1:9" x14ac:dyDescent="0.25">
      <c r="A417" s="81"/>
      <c r="B417" s="103"/>
      <c r="C417" s="103"/>
      <c r="D417" s="103"/>
      <c r="E417" s="103"/>
      <c r="F417" s="107"/>
      <c r="G417" s="103"/>
      <c r="H417" s="107"/>
      <c r="I417" s="103"/>
    </row>
    <row r="418" spans="1:9" x14ac:dyDescent="0.25">
      <c r="A418" s="81"/>
      <c r="B418" s="103"/>
      <c r="C418" s="103"/>
      <c r="D418" s="103"/>
      <c r="E418" s="103"/>
      <c r="F418" s="107"/>
      <c r="G418" s="103"/>
      <c r="H418" s="107"/>
      <c r="I418" s="103"/>
    </row>
    <row r="419" spans="1:9" x14ac:dyDescent="0.25">
      <c r="A419" s="81"/>
      <c r="B419" s="103"/>
      <c r="C419" s="103"/>
      <c r="D419" s="103"/>
      <c r="E419" s="103"/>
      <c r="F419" s="107"/>
      <c r="G419" s="103"/>
      <c r="H419" s="107"/>
      <c r="I419" s="103"/>
    </row>
    <row r="420" spans="1:9" x14ac:dyDescent="0.25">
      <c r="A420" s="81"/>
      <c r="B420" s="103"/>
      <c r="C420" s="103"/>
      <c r="D420" s="103"/>
      <c r="E420" s="103"/>
      <c r="F420" s="107"/>
      <c r="G420" s="103"/>
      <c r="H420" s="107"/>
      <c r="I420" s="103"/>
    </row>
    <row r="421" spans="1:9" x14ac:dyDescent="0.25">
      <c r="A421" s="81"/>
      <c r="B421" s="103"/>
      <c r="C421" s="103"/>
      <c r="D421" s="103"/>
      <c r="E421" s="103"/>
      <c r="F421" s="107"/>
      <c r="G421" s="103"/>
      <c r="H421" s="107"/>
      <c r="I421" s="103"/>
    </row>
    <row r="422" spans="1:9" x14ac:dyDescent="0.25">
      <c r="A422" s="81"/>
      <c r="B422" s="103"/>
      <c r="C422" s="103"/>
      <c r="D422" s="103"/>
      <c r="E422" s="103"/>
      <c r="F422" s="107"/>
      <c r="G422" s="103"/>
      <c r="H422" s="107"/>
      <c r="I422" s="103"/>
    </row>
    <row r="423" spans="1:9" x14ac:dyDescent="0.25">
      <c r="A423" s="81"/>
      <c r="B423" s="103"/>
      <c r="C423" s="103"/>
      <c r="D423" s="103"/>
      <c r="E423" s="103"/>
      <c r="F423" s="107"/>
      <c r="G423" s="103"/>
      <c r="H423" s="107"/>
      <c r="I423" s="103"/>
    </row>
    <row r="424" spans="1:9" x14ac:dyDescent="0.25">
      <c r="A424" s="81"/>
      <c r="B424" s="103"/>
      <c r="C424" s="103"/>
      <c r="D424" s="103"/>
      <c r="E424" s="103"/>
      <c r="F424" s="107"/>
      <c r="G424" s="103"/>
      <c r="H424" s="107"/>
      <c r="I424" s="103"/>
    </row>
    <row r="425" spans="1:9" x14ac:dyDescent="0.25">
      <c r="A425" s="81"/>
      <c r="B425" s="103"/>
      <c r="C425" s="103"/>
      <c r="D425" s="103"/>
      <c r="E425" s="103"/>
      <c r="F425" s="107"/>
      <c r="G425" s="103"/>
      <c r="H425" s="107"/>
      <c r="I425" s="103"/>
    </row>
    <row r="426" spans="1:9" x14ac:dyDescent="0.25">
      <c r="A426" s="81"/>
      <c r="B426" s="103"/>
      <c r="C426" s="103"/>
      <c r="D426" s="103"/>
      <c r="E426" s="103"/>
      <c r="F426" s="107"/>
      <c r="G426" s="103"/>
      <c r="H426" s="107"/>
      <c r="I426" s="103"/>
    </row>
    <row r="427" spans="1:9" x14ac:dyDescent="0.25">
      <c r="A427" s="81"/>
      <c r="B427" s="103"/>
      <c r="C427" s="103"/>
      <c r="D427" s="103"/>
      <c r="E427" s="103"/>
      <c r="F427" s="107"/>
      <c r="G427" s="103"/>
      <c r="H427" s="107"/>
      <c r="I427" s="103"/>
    </row>
    <row r="428" spans="1:9" x14ac:dyDescent="0.25">
      <c r="A428" s="81"/>
      <c r="B428" s="103"/>
      <c r="C428" s="103"/>
      <c r="D428" s="103"/>
      <c r="E428" s="103"/>
      <c r="F428" s="107"/>
      <c r="G428" s="103"/>
      <c r="H428" s="107"/>
      <c r="I428" s="103"/>
    </row>
    <row r="429" spans="1:9" x14ac:dyDescent="0.25">
      <c r="A429" s="81"/>
      <c r="B429" s="103"/>
      <c r="C429" s="103"/>
      <c r="D429" s="103"/>
      <c r="E429" s="103"/>
      <c r="F429" s="107"/>
      <c r="G429" s="103"/>
      <c r="H429" s="107"/>
      <c r="I429" s="103"/>
    </row>
    <row r="430" spans="1:9" x14ac:dyDescent="0.25">
      <c r="A430" s="81"/>
      <c r="B430" s="103"/>
      <c r="C430" s="103"/>
      <c r="D430" s="103"/>
      <c r="E430" s="103"/>
      <c r="F430" s="107"/>
      <c r="G430" s="103"/>
      <c r="H430" s="107"/>
      <c r="I430" s="103"/>
    </row>
    <row r="431" spans="1:9" x14ac:dyDescent="0.25">
      <c r="A431" s="81"/>
      <c r="B431" s="103"/>
      <c r="C431" s="103"/>
      <c r="D431" s="103"/>
      <c r="E431" s="103"/>
      <c r="F431" s="107"/>
      <c r="G431" s="103"/>
      <c r="H431" s="107"/>
      <c r="I431" s="103"/>
    </row>
    <row r="432" spans="1:9" x14ac:dyDescent="0.25">
      <c r="A432" s="81"/>
      <c r="B432" s="103"/>
      <c r="C432" s="103"/>
      <c r="D432" s="103"/>
      <c r="E432" s="103"/>
      <c r="F432" s="107"/>
      <c r="G432" s="103"/>
      <c r="H432" s="107"/>
      <c r="I432" s="103"/>
    </row>
    <row r="433" spans="1:9" x14ac:dyDescent="0.25">
      <c r="A433" s="81"/>
      <c r="B433" s="103"/>
      <c r="C433" s="103"/>
      <c r="D433" s="103"/>
      <c r="E433" s="103"/>
      <c r="F433" s="107"/>
      <c r="G433" s="103"/>
      <c r="H433" s="107"/>
      <c r="I433" s="103"/>
    </row>
    <row r="434" spans="1:9" x14ac:dyDescent="0.25">
      <c r="A434" s="81"/>
      <c r="B434" s="103"/>
      <c r="C434" s="103"/>
      <c r="D434" s="103"/>
      <c r="E434" s="103"/>
      <c r="F434" s="107"/>
      <c r="G434" s="103"/>
      <c r="H434" s="107"/>
      <c r="I434" s="103"/>
    </row>
    <row r="435" spans="1:9" x14ac:dyDescent="0.25">
      <c r="A435" s="81"/>
      <c r="B435" s="103"/>
      <c r="C435" s="103"/>
      <c r="D435" s="103"/>
      <c r="E435" s="103"/>
      <c r="F435" s="107"/>
      <c r="G435" s="103"/>
      <c r="H435" s="107"/>
      <c r="I435" s="103"/>
    </row>
    <row r="436" spans="1:9" x14ac:dyDescent="0.25">
      <c r="A436" s="81"/>
      <c r="B436" s="103"/>
      <c r="C436" s="103"/>
      <c r="D436" s="103"/>
      <c r="E436" s="103"/>
      <c r="F436" s="107"/>
      <c r="G436" s="103"/>
      <c r="H436" s="107"/>
      <c r="I436" s="103"/>
    </row>
    <row r="437" spans="1:9" x14ac:dyDescent="0.25">
      <c r="A437" s="81"/>
      <c r="B437" s="103"/>
      <c r="C437" s="103"/>
      <c r="D437" s="103"/>
      <c r="E437" s="103"/>
      <c r="F437" s="107"/>
      <c r="G437" s="103"/>
      <c r="H437" s="107"/>
      <c r="I437" s="103"/>
    </row>
    <row r="438" spans="1:9" x14ac:dyDescent="0.25">
      <c r="A438" s="81"/>
      <c r="B438" s="103"/>
      <c r="C438" s="103"/>
      <c r="D438" s="103"/>
      <c r="E438" s="103"/>
      <c r="F438" s="107"/>
      <c r="G438" s="103"/>
      <c r="H438" s="107"/>
      <c r="I438" s="103"/>
    </row>
    <row r="439" spans="1:9" x14ac:dyDescent="0.25">
      <c r="A439" s="81"/>
      <c r="B439" s="103"/>
      <c r="C439" s="103"/>
      <c r="D439" s="103"/>
      <c r="E439" s="103"/>
      <c r="F439" s="107"/>
      <c r="G439" s="103"/>
      <c r="H439" s="107"/>
      <c r="I439" s="103"/>
    </row>
    <row r="440" spans="1:9" x14ac:dyDescent="0.25">
      <c r="A440" s="81"/>
      <c r="B440" s="103"/>
      <c r="C440" s="103"/>
      <c r="D440" s="103"/>
      <c r="E440" s="103"/>
      <c r="F440" s="107"/>
      <c r="G440" s="103"/>
      <c r="H440" s="107"/>
      <c r="I440" s="103"/>
    </row>
    <row r="441" spans="1:9" x14ac:dyDescent="0.25">
      <c r="A441" s="81"/>
      <c r="B441" s="103"/>
      <c r="C441" s="103"/>
      <c r="D441" s="103"/>
      <c r="E441" s="103"/>
      <c r="F441" s="107"/>
      <c r="G441" s="103"/>
      <c r="H441" s="107"/>
      <c r="I441" s="103"/>
    </row>
    <row r="442" spans="1:9" x14ac:dyDescent="0.25">
      <c r="A442" s="81"/>
      <c r="B442" s="103"/>
      <c r="C442" s="103"/>
      <c r="D442" s="103"/>
      <c r="E442" s="103"/>
      <c r="F442" s="107"/>
      <c r="G442" s="103"/>
      <c r="H442" s="107"/>
      <c r="I442" s="103"/>
    </row>
    <row r="443" spans="1:9" x14ac:dyDescent="0.25">
      <c r="A443" s="81"/>
      <c r="B443" s="103"/>
      <c r="C443" s="103"/>
      <c r="D443" s="103"/>
      <c r="E443" s="103"/>
      <c r="F443" s="107"/>
      <c r="G443" s="103"/>
      <c r="H443" s="107"/>
      <c r="I443" s="103"/>
    </row>
    <row r="444" spans="1:9" x14ac:dyDescent="0.25">
      <c r="A444" s="81"/>
      <c r="B444" s="103"/>
      <c r="C444" s="103"/>
      <c r="D444" s="103"/>
      <c r="E444" s="103"/>
      <c r="F444" s="107"/>
      <c r="G444" s="103"/>
      <c r="H444" s="107"/>
      <c r="I444" s="103"/>
    </row>
    <row r="445" spans="1:9" x14ac:dyDescent="0.25">
      <c r="A445" s="81"/>
      <c r="B445" s="103"/>
      <c r="C445" s="103"/>
      <c r="D445" s="103"/>
      <c r="E445" s="103"/>
      <c r="F445" s="107"/>
      <c r="G445" s="103"/>
      <c r="H445" s="107"/>
      <c r="I445" s="103"/>
    </row>
    <row r="446" spans="1:9" x14ac:dyDescent="0.25">
      <c r="A446" s="81"/>
      <c r="B446" s="103"/>
      <c r="C446" s="103"/>
      <c r="D446" s="103"/>
      <c r="E446" s="103"/>
      <c r="F446" s="107"/>
      <c r="G446" s="103"/>
      <c r="H446" s="107"/>
      <c r="I446" s="103"/>
    </row>
    <row r="447" spans="1:9" x14ac:dyDescent="0.25">
      <c r="A447" s="81"/>
      <c r="B447" s="103"/>
      <c r="C447" s="103"/>
      <c r="D447" s="103"/>
      <c r="E447" s="103"/>
      <c r="F447" s="107"/>
      <c r="G447" s="103"/>
      <c r="H447" s="107"/>
      <c r="I447" s="103"/>
    </row>
    <row r="448" spans="1:9" x14ac:dyDescent="0.25">
      <c r="A448" s="81"/>
      <c r="B448" s="103"/>
      <c r="C448" s="103"/>
      <c r="D448" s="103"/>
      <c r="E448" s="103"/>
      <c r="F448" s="107"/>
      <c r="G448" s="103"/>
      <c r="H448" s="107"/>
      <c r="I448" s="103"/>
    </row>
    <row r="449" spans="1:9" x14ac:dyDescent="0.25">
      <c r="A449" s="81"/>
      <c r="B449" s="103"/>
      <c r="C449" s="103"/>
      <c r="D449" s="103"/>
      <c r="E449" s="103"/>
      <c r="F449" s="107"/>
      <c r="G449" s="103"/>
      <c r="H449" s="107"/>
      <c r="I449" s="103"/>
    </row>
    <row r="450" spans="1:9" x14ac:dyDescent="0.25">
      <c r="A450" s="81"/>
      <c r="B450" s="103"/>
      <c r="C450" s="103"/>
      <c r="D450" s="103"/>
      <c r="E450" s="103"/>
      <c r="F450" s="107"/>
      <c r="G450" s="103"/>
      <c r="H450" s="107"/>
      <c r="I450" s="103"/>
    </row>
    <row r="451" spans="1:9" x14ac:dyDescent="0.25">
      <c r="A451" s="81"/>
      <c r="B451" s="103"/>
      <c r="C451" s="103"/>
      <c r="D451" s="103"/>
      <c r="E451" s="103"/>
      <c r="F451" s="107"/>
      <c r="G451" s="103"/>
      <c r="H451" s="107"/>
      <c r="I451" s="103"/>
    </row>
    <row r="452" spans="1:9" x14ac:dyDescent="0.25">
      <c r="A452" s="81"/>
      <c r="B452" s="103"/>
      <c r="C452" s="103"/>
      <c r="D452" s="103"/>
      <c r="E452" s="103"/>
      <c r="F452" s="107"/>
      <c r="G452" s="103"/>
      <c r="H452" s="107"/>
      <c r="I452" s="103"/>
    </row>
    <row r="453" spans="1:9" x14ac:dyDescent="0.25">
      <c r="A453" s="81"/>
      <c r="B453" s="103"/>
      <c r="C453" s="103"/>
      <c r="D453" s="103"/>
      <c r="E453" s="103"/>
      <c r="F453" s="107"/>
      <c r="G453" s="103"/>
      <c r="H453" s="107"/>
      <c r="I453" s="103"/>
    </row>
    <row r="454" spans="1:9" x14ac:dyDescent="0.25">
      <c r="A454" s="81"/>
      <c r="B454" s="103"/>
      <c r="C454" s="103"/>
      <c r="D454" s="103"/>
      <c r="E454" s="103"/>
      <c r="F454" s="107"/>
      <c r="G454" s="103"/>
      <c r="H454" s="107"/>
      <c r="I454" s="103"/>
    </row>
    <row r="455" spans="1:9" x14ac:dyDescent="0.25">
      <c r="A455" s="81"/>
      <c r="B455" s="103"/>
      <c r="C455" s="103"/>
      <c r="D455" s="103"/>
      <c r="E455" s="103"/>
      <c r="F455" s="107"/>
      <c r="G455" s="103"/>
      <c r="H455" s="107"/>
      <c r="I455" s="103"/>
    </row>
    <row r="456" spans="1:9" x14ac:dyDescent="0.25">
      <c r="A456" s="81"/>
      <c r="B456" s="103"/>
      <c r="C456" s="103"/>
      <c r="D456" s="103"/>
      <c r="E456" s="103"/>
      <c r="F456" s="107"/>
      <c r="G456" s="103"/>
      <c r="H456" s="107"/>
      <c r="I456" s="103"/>
    </row>
    <row r="457" spans="1:9" x14ac:dyDescent="0.25">
      <c r="A457" s="81"/>
      <c r="B457" s="103"/>
      <c r="C457" s="103"/>
      <c r="D457" s="103"/>
      <c r="E457" s="103"/>
      <c r="F457" s="107"/>
      <c r="G457" s="103"/>
      <c r="H457" s="107"/>
      <c r="I457" s="103"/>
    </row>
    <row r="458" spans="1:9" x14ac:dyDescent="0.25">
      <c r="A458" s="81"/>
      <c r="B458" s="103"/>
      <c r="C458" s="103"/>
      <c r="D458" s="103"/>
      <c r="E458" s="103"/>
      <c r="F458" s="107"/>
      <c r="G458" s="103"/>
      <c r="H458" s="107"/>
      <c r="I458" s="103"/>
    </row>
    <row r="459" spans="1:9" x14ac:dyDescent="0.25">
      <c r="A459" s="81"/>
      <c r="B459" s="103"/>
      <c r="C459" s="103"/>
      <c r="D459" s="103"/>
      <c r="E459" s="103"/>
      <c r="F459" s="107"/>
      <c r="G459" s="103"/>
      <c r="H459" s="107"/>
      <c r="I459" s="103"/>
    </row>
    <row r="460" spans="1:9" x14ac:dyDescent="0.25">
      <c r="A460" s="81"/>
      <c r="B460" s="103"/>
      <c r="C460" s="103"/>
      <c r="D460" s="103"/>
      <c r="E460" s="103"/>
      <c r="F460" s="107"/>
      <c r="G460" s="103"/>
      <c r="H460" s="107"/>
      <c r="I460" s="103"/>
    </row>
    <row r="461" spans="1:9" x14ac:dyDescent="0.25">
      <c r="A461" s="81"/>
      <c r="B461" s="103"/>
      <c r="C461" s="103"/>
      <c r="D461" s="103"/>
      <c r="E461" s="103"/>
      <c r="F461" s="107"/>
      <c r="G461" s="103"/>
      <c r="H461" s="107"/>
      <c r="I461" s="103"/>
    </row>
    <row r="462" spans="1:9" x14ac:dyDescent="0.25">
      <c r="A462" s="81"/>
      <c r="B462" s="103"/>
      <c r="C462" s="103"/>
      <c r="D462" s="103"/>
      <c r="E462" s="103"/>
      <c r="F462" s="107"/>
      <c r="G462" s="103"/>
      <c r="H462" s="107"/>
      <c r="I462" s="103"/>
    </row>
    <row r="463" spans="1:9" x14ac:dyDescent="0.25">
      <c r="A463" s="81"/>
      <c r="B463" s="103"/>
      <c r="C463" s="103"/>
      <c r="D463" s="103"/>
      <c r="E463" s="103"/>
      <c r="F463" s="107"/>
      <c r="G463" s="103"/>
      <c r="H463" s="107"/>
      <c r="I463" s="103"/>
    </row>
    <row r="464" spans="1:9" x14ac:dyDescent="0.25">
      <c r="A464" s="81"/>
      <c r="B464" s="103"/>
      <c r="C464" s="103"/>
      <c r="D464" s="103"/>
      <c r="E464" s="103"/>
      <c r="F464" s="107"/>
      <c r="G464" s="103"/>
      <c r="H464" s="107"/>
      <c r="I464" s="103"/>
    </row>
    <row r="465" spans="1:9" x14ac:dyDescent="0.25">
      <c r="A465" s="81"/>
      <c r="B465" s="103"/>
      <c r="C465" s="103"/>
      <c r="D465" s="103"/>
      <c r="E465" s="103"/>
      <c r="F465" s="107"/>
      <c r="G465" s="103"/>
      <c r="H465" s="107"/>
      <c r="I465" s="103"/>
    </row>
    <row r="466" spans="1:9" x14ac:dyDescent="0.25">
      <c r="A466" s="81"/>
      <c r="B466" s="103"/>
      <c r="C466" s="103"/>
      <c r="D466" s="103"/>
      <c r="E466" s="103"/>
      <c r="F466" s="107"/>
      <c r="G466" s="103"/>
      <c r="H466" s="107"/>
      <c r="I466" s="103"/>
    </row>
    <row r="467" spans="1:9" x14ac:dyDescent="0.25">
      <c r="A467" s="81"/>
      <c r="B467" s="103"/>
      <c r="C467" s="103"/>
      <c r="D467" s="103"/>
      <c r="E467" s="103"/>
      <c r="F467" s="107"/>
      <c r="G467" s="103"/>
      <c r="H467" s="107"/>
      <c r="I467" s="103"/>
    </row>
    <row r="468" spans="1:9" x14ac:dyDescent="0.25">
      <c r="A468" s="81"/>
      <c r="B468" s="103"/>
      <c r="C468" s="103"/>
      <c r="D468" s="103"/>
      <c r="E468" s="103"/>
      <c r="F468" s="107"/>
      <c r="G468" s="103"/>
      <c r="H468" s="107"/>
      <c r="I468" s="103"/>
    </row>
    <row r="469" spans="1:9" x14ac:dyDescent="0.25">
      <c r="A469" s="81"/>
      <c r="B469" s="103"/>
      <c r="C469" s="103"/>
      <c r="D469" s="103"/>
      <c r="E469" s="103"/>
      <c r="F469" s="107"/>
      <c r="G469" s="103"/>
      <c r="H469" s="107"/>
      <c r="I469" s="103"/>
    </row>
    <row r="470" spans="1:9" x14ac:dyDescent="0.25">
      <c r="A470" s="81"/>
      <c r="B470" s="103"/>
      <c r="C470" s="103"/>
      <c r="D470" s="103"/>
      <c r="E470" s="103"/>
      <c r="F470" s="107"/>
      <c r="G470" s="103"/>
      <c r="H470" s="107"/>
      <c r="I470" s="103"/>
    </row>
    <row r="471" spans="1:9" x14ac:dyDescent="0.25">
      <c r="A471" s="81"/>
      <c r="B471" s="103"/>
      <c r="C471" s="103"/>
      <c r="D471" s="103"/>
      <c r="E471" s="103"/>
      <c r="F471" s="107"/>
      <c r="G471" s="103"/>
      <c r="H471" s="107"/>
      <c r="I471" s="103"/>
    </row>
    <row r="472" spans="1:9" x14ac:dyDescent="0.25">
      <c r="A472" s="81"/>
      <c r="B472" s="103"/>
      <c r="C472" s="103"/>
      <c r="D472" s="103"/>
      <c r="E472" s="103"/>
      <c r="F472" s="107"/>
      <c r="G472" s="103"/>
      <c r="H472" s="107"/>
      <c r="I472" s="103"/>
    </row>
    <row r="473" spans="1:9" x14ac:dyDescent="0.25">
      <c r="A473" s="81"/>
      <c r="B473" s="103"/>
      <c r="C473" s="103"/>
      <c r="D473" s="103"/>
      <c r="E473" s="103"/>
      <c r="F473" s="107"/>
      <c r="G473" s="103"/>
      <c r="H473" s="107"/>
      <c r="I473" s="103"/>
    </row>
    <row r="474" spans="1:9" x14ac:dyDescent="0.25">
      <c r="A474" s="81"/>
      <c r="B474" s="103"/>
      <c r="C474" s="103"/>
      <c r="D474" s="103"/>
      <c r="E474" s="103"/>
      <c r="F474" s="107"/>
      <c r="G474" s="103"/>
      <c r="H474" s="107"/>
      <c r="I474" s="103"/>
    </row>
  </sheetData>
  <mergeCells count="44">
    <mergeCell ref="A41:A46"/>
    <mergeCell ref="B1:I1"/>
    <mergeCell ref="B2:I2"/>
    <mergeCell ref="A5:A6"/>
    <mergeCell ref="B5:B6"/>
    <mergeCell ref="C5:C6"/>
    <mergeCell ref="D5:D6"/>
    <mergeCell ref="E5:F5"/>
    <mergeCell ref="G5:H5"/>
    <mergeCell ref="I5:I6"/>
    <mergeCell ref="A15:A17"/>
    <mergeCell ref="A18:A22"/>
    <mergeCell ref="A23:A28"/>
    <mergeCell ref="A29:A34"/>
    <mergeCell ref="A35:A40"/>
    <mergeCell ref="A96:A102"/>
    <mergeCell ref="A47:A49"/>
    <mergeCell ref="A50:A54"/>
    <mergeCell ref="A55:A59"/>
    <mergeCell ref="A60:A64"/>
    <mergeCell ref="A65:A67"/>
    <mergeCell ref="A68:A70"/>
    <mergeCell ref="A71:A73"/>
    <mergeCell ref="A74:A77"/>
    <mergeCell ref="A78:A81"/>
    <mergeCell ref="A82:A86"/>
    <mergeCell ref="A87:A95"/>
    <mergeCell ref="A176:A178"/>
    <mergeCell ref="A104:A106"/>
    <mergeCell ref="A107:A109"/>
    <mergeCell ref="A110:A115"/>
    <mergeCell ref="A117:A119"/>
    <mergeCell ref="A120:A122"/>
    <mergeCell ref="A124:A133"/>
    <mergeCell ref="A134:A136"/>
    <mergeCell ref="A137:A139"/>
    <mergeCell ref="A140:A142"/>
    <mergeCell ref="A147:A172"/>
    <mergeCell ref="A173:A175"/>
    <mergeCell ref="A179:A181"/>
    <mergeCell ref="A182:A184"/>
    <mergeCell ref="A185:A187"/>
    <mergeCell ref="A188:A190"/>
    <mergeCell ref="F214:G214"/>
  </mergeCells>
  <pageMargins left="0.15748031496063" right="0.15748031496063" top="0.24" bottom="0.3" header="0.11" footer="0.1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უნივერსიტეტის ქუჩა ( ტენერი)</vt:lpstr>
      <vt:lpstr>'უნივერსიტეტის ქუჩა ( ტენერი)'!Print_Area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Tavadze</dc:creator>
  <cp:lastModifiedBy>Salome Kakhidze</cp:lastModifiedBy>
  <dcterms:created xsi:type="dcterms:W3CDTF">2019-04-02T10:14:35Z</dcterms:created>
  <dcterms:modified xsi:type="dcterms:W3CDTF">2019-04-04T08:04:07Z</dcterms:modified>
</cp:coreProperties>
</file>