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halv\Downloads\"/>
    </mc:Choice>
  </mc:AlternateContent>
  <xr:revisionPtr revIDLastSave="0" documentId="13_ncr:1_{6EA32F5B-EB2C-4909-A868-30606B877991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Sheet1!$A$1:$G$265</definedName>
    <definedName name="_xlnm._FilterDatabase" localSheetId="1" hidden="1">Sheet2!$A$1:$D$48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64" i="1" l="1"/>
  <c r="G7" i="1" l="1"/>
  <c r="G8" i="1"/>
  <c r="G9" i="1"/>
  <c r="G11" i="1"/>
  <c r="G12" i="1"/>
  <c r="G13" i="1"/>
  <c r="G15" i="1"/>
  <c r="G16" i="1"/>
  <c r="G17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5" i="1"/>
  <c r="G47" i="1"/>
  <c r="G48" i="1"/>
  <c r="G49" i="1"/>
  <c r="G51" i="1"/>
  <c r="G52" i="1"/>
  <c r="G53" i="1"/>
  <c r="G54" i="1"/>
  <c r="G55" i="1"/>
  <c r="G56" i="1"/>
  <c r="G58" i="1"/>
  <c r="G59" i="1"/>
  <c r="G61" i="1"/>
  <c r="G62" i="1"/>
  <c r="G63" i="1"/>
  <c r="G64" i="1"/>
  <c r="G65" i="1"/>
  <c r="G66" i="1"/>
  <c r="G67" i="1"/>
  <c r="G68" i="1"/>
  <c r="G70" i="1"/>
  <c r="G72" i="1"/>
  <c r="G73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200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5" i="1"/>
  <c r="G216" i="1"/>
  <c r="G217" i="1"/>
  <c r="G218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7" i="1"/>
  <c r="G238" i="1"/>
  <c r="G239" i="1"/>
  <c r="G241" i="1"/>
  <c r="G243" i="1"/>
  <c r="G244" i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2" i="2"/>
  <c r="D4" i="2"/>
  <c r="D10" i="2"/>
  <c r="D34" i="2"/>
  <c r="D11" i="2"/>
  <c r="D35" i="2"/>
  <c r="D12" i="2"/>
  <c r="D36" i="2"/>
  <c r="D13" i="2"/>
  <c r="D37" i="2"/>
  <c r="D14" i="2"/>
  <c r="D38" i="2"/>
  <c r="D15" i="2"/>
  <c r="D39" i="2"/>
  <c r="D40" i="2"/>
  <c r="D17" i="2"/>
  <c r="D41" i="2"/>
  <c r="D18" i="2"/>
  <c r="D42" i="2"/>
  <c r="D19" i="2"/>
  <c r="D43" i="2"/>
  <c r="D20" i="2"/>
  <c r="D44" i="2"/>
  <c r="D21" i="2"/>
  <c r="D45" i="2"/>
  <c r="D46" i="2"/>
  <c r="D23" i="2"/>
  <c r="D47" i="2"/>
  <c r="D24" i="2"/>
  <c r="D48" i="2"/>
  <c r="D25" i="2"/>
  <c r="D2" i="2"/>
  <c r="D26" i="2"/>
  <c r="D3" i="2"/>
  <c r="D27" i="2"/>
  <c r="D28" i="2"/>
  <c r="D5" i="2"/>
  <c r="D29" i="2"/>
  <c r="D6" i="2"/>
  <c r="D30" i="2"/>
  <c r="D7" i="2"/>
  <c r="D31" i="2"/>
  <c r="D8" i="2"/>
  <c r="D32" i="2"/>
  <c r="D9" i="2"/>
  <c r="D33" i="2"/>
  <c r="D16" i="2"/>
  <c r="D22" i="2"/>
  <c r="G78" i="1" l="1"/>
  <c r="G132" i="1"/>
  <c r="G259" i="1"/>
  <c r="G19" i="1"/>
  <c r="G14" i="1"/>
  <c r="G254" i="1"/>
  <c r="G252" i="1"/>
  <c r="G18" i="1"/>
  <c r="G240" i="1"/>
  <c r="G262" i="1"/>
  <c r="G57" i="1"/>
  <c r="G257" i="1"/>
  <c r="G5" i="1"/>
  <c r="G245" i="1"/>
  <c r="G251" i="1"/>
  <c r="G214" i="1"/>
  <c r="G60" i="1"/>
  <c r="G34" i="1"/>
  <c r="G71" i="1"/>
  <c r="G256" i="1"/>
  <c r="G242" i="1"/>
  <c r="G255" i="1"/>
  <c r="G253" i="1"/>
  <c r="G10" i="1"/>
  <c r="G219" i="1"/>
  <c r="G69" i="1"/>
  <c r="G261" i="1"/>
  <c r="G50" i="1"/>
  <c r="G236" i="1"/>
  <c r="G2" i="1"/>
  <c r="G249" i="1"/>
  <c r="G4" i="1"/>
  <c r="G199" i="1"/>
  <c r="G74" i="1"/>
  <c r="G43" i="1"/>
  <c r="G44" i="1"/>
  <c r="G6" i="1"/>
  <c r="G247" i="1"/>
  <c r="G250" i="1"/>
  <c r="G3" i="1"/>
  <c r="G201" i="1"/>
  <c r="G263" i="1"/>
  <c r="G260" i="1"/>
  <c r="G258" i="1"/>
  <c r="G46" i="1"/>
  <c r="G248" i="1"/>
  <c r="G2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Marika Rudakova</author>
    <author>P3500</author>
  </authors>
  <commentList>
    <comment ref="A4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Marika Rudakova:</t>
        </r>
        <r>
          <rPr>
            <sz val="9"/>
            <color indexed="81"/>
            <rFont val="Tahoma"/>
            <family val="2"/>
          </rPr>
          <t xml:space="preserve">
შეიცვალა საკადასტრო 04.02.08.002.01.02.020</t>
        </r>
      </text>
    </comment>
    <comment ref="B109" authorId="1" shapeId="0" xr:uid="{00000000-0006-0000-0000-000002000000}">
      <text>
        <r>
          <rPr>
            <b/>
            <sz val="9"/>
            <color rgb="FF000000"/>
            <rFont val="Tahoma"/>
            <family val="2"/>
          </rPr>
          <t>P3500: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03.02.21.078</t>
        </r>
      </text>
    </comment>
  </commentList>
</comments>
</file>

<file path=xl/sharedStrings.xml><?xml version="1.0" encoding="utf-8"?>
<sst xmlns="http://schemas.openxmlformats.org/spreadsheetml/2006/main" count="1426" uniqueCount="547">
  <si>
    <t>მისამართი</t>
  </si>
  <si>
    <t>საკუთარი სახლი</t>
  </si>
  <si>
    <t>04.01.09.158</t>
  </si>
  <si>
    <t>71.62.58.343</t>
  </si>
  <si>
    <t>20.46.01.176</t>
  </si>
  <si>
    <t>71.62.58.345</t>
  </si>
  <si>
    <t>72.08.10.397</t>
  </si>
  <si>
    <t>43.18.42.116</t>
  </si>
  <si>
    <t>01.10.14.020.016.01.001</t>
  </si>
  <si>
    <t>43.18.42.212</t>
  </si>
  <si>
    <t>20.46.01.181</t>
  </si>
  <si>
    <t>22.26.04.006.01.500</t>
  </si>
  <si>
    <t>05.24.04.063.01.508</t>
  </si>
  <si>
    <t>ბორჯომის რნ. დაბა ბაკურიანი, 25 მეტრიანების მიმდებარედ ბინა 23</t>
  </si>
  <si>
    <t>64.30.08.244.01.023</t>
  </si>
  <si>
    <t>ბორჯომის რნ. დაბა ბაკურიანი, 25 მეტრიანების მიმდებარედ ბინა 22</t>
  </si>
  <si>
    <t>64.30.08.244.01.022</t>
  </si>
  <si>
    <t>01.10.06.006.016.01.089</t>
  </si>
  <si>
    <t>01.16.03.014.037</t>
  </si>
  <si>
    <t>05.29.41.013</t>
  </si>
  <si>
    <t>თბილისი, ქუჩა ზაქარიაძე, N11, ბ. N8</t>
  </si>
  <si>
    <t>01.10.15.002.002.01.008</t>
  </si>
  <si>
    <t>64.30.08.242.01.021</t>
  </si>
  <si>
    <t>01.19.36.014.567.01.01.052</t>
  </si>
  <si>
    <t>55.03.54.331</t>
  </si>
  <si>
    <t>01.11.12.018.175.01.01.053</t>
  </si>
  <si>
    <t>55.21.51.269</t>
  </si>
  <si>
    <t>აგრარული ბაზრის ტერიტორია</t>
  </si>
  <si>
    <t>04.02.08.002.01.02.020</t>
  </si>
  <si>
    <t>05.03.10.002.01.013ა</t>
  </si>
  <si>
    <t>01.11.05.029.228.01.01.134</t>
  </si>
  <si>
    <t>01.11.13.003.016.01.03.128</t>
  </si>
  <si>
    <t>01.15.05.039.006.01.520</t>
  </si>
  <si>
    <t>05.24.07.048.01.054</t>
  </si>
  <si>
    <t>83.02.17.461.01.048</t>
  </si>
  <si>
    <t>55.21.53.113</t>
  </si>
  <si>
    <t>55.03.54.000.321</t>
  </si>
  <si>
    <t>01.11.12.018.175.01.01.060</t>
  </si>
  <si>
    <t>81.03.07.632</t>
  </si>
  <si>
    <t>05.26.04.041.01.548</t>
  </si>
  <si>
    <t>01.12.08.004.004.02.01.503</t>
  </si>
  <si>
    <t>55.21.52.613</t>
  </si>
  <si>
    <t>55.21.53.106</t>
  </si>
  <si>
    <t>01.13.03.013.004.01.019</t>
  </si>
  <si>
    <t>43.18.44.211</t>
  </si>
  <si>
    <t>01.19.39.002.014.01.021</t>
  </si>
  <si>
    <t>01.19.20.028.016.01.055</t>
  </si>
  <si>
    <t>01.10.08.006.021.01.004</t>
  </si>
  <si>
    <t>01.72.14.040.672.01.01.012</t>
  </si>
  <si>
    <t>54.14.15.024</t>
  </si>
  <si>
    <t>67.06.35.061</t>
  </si>
  <si>
    <t>55.21.52.612</t>
  </si>
  <si>
    <t>67.06.36.051</t>
  </si>
  <si>
    <t>26.26.58.159</t>
  </si>
  <si>
    <t>20.42.03.523.01.054</t>
  </si>
  <si>
    <t>43.31.68.129</t>
  </si>
  <si>
    <t>05.25.09.043.01.007</t>
  </si>
  <si>
    <t>43.31.69.057</t>
  </si>
  <si>
    <t>01.10.07.003.597.01.068</t>
  </si>
  <si>
    <t>55.21.52.052</t>
  </si>
  <si>
    <t>04.02.02.066</t>
  </si>
  <si>
    <t>05.36.21.164</t>
  </si>
  <si>
    <t>55.03.54.566</t>
  </si>
  <si>
    <t>სოფელი ხუცუბანი</t>
  </si>
  <si>
    <t>20.39.01.033</t>
  </si>
  <si>
    <t>05.32.09.005</t>
  </si>
  <si>
    <t>05.30.26.052.01.005</t>
  </si>
  <si>
    <t>81.12.02.386</t>
  </si>
  <si>
    <t>43.31.66.079</t>
  </si>
  <si>
    <t>01.19.36.014.607.01.01.004</t>
  </si>
  <si>
    <t>43.31.49.281</t>
  </si>
  <si>
    <t>34.08.51.102</t>
  </si>
  <si>
    <t>55.21.51.000.064</t>
  </si>
  <si>
    <t>43.06.41.015</t>
  </si>
  <si>
    <t>83.03.23.179</t>
  </si>
  <si>
    <t>68.11.50.000.387</t>
  </si>
  <si>
    <t>43.31.70.090</t>
  </si>
  <si>
    <t>01.10.07.009.001.02.025</t>
  </si>
  <si>
    <t>55.03.54.245</t>
  </si>
  <si>
    <t>55.03.51.172</t>
  </si>
  <si>
    <t>თელავი, სოფელი ყარაჯალა</t>
  </si>
  <si>
    <t>53.10.39.186</t>
  </si>
  <si>
    <t>55.21.53.085</t>
  </si>
  <si>
    <t>43.31.59.133</t>
  </si>
  <si>
    <t>53.10.38.266</t>
  </si>
  <si>
    <t>55.03.54.248</t>
  </si>
  <si>
    <t>01.19.20.028.016.01.037ა</t>
  </si>
  <si>
    <t>55.03.54.499</t>
  </si>
  <si>
    <t>55.21.52.000.201</t>
  </si>
  <si>
    <t>55.21.51.000.081</t>
  </si>
  <si>
    <t>55.22.53.240</t>
  </si>
  <si>
    <t>55.21.51.319</t>
  </si>
  <si>
    <t>55.21.51.000.210</t>
  </si>
  <si>
    <t>04.02.01.105</t>
  </si>
  <si>
    <t>ნატანები, შეკვეთილი</t>
  </si>
  <si>
    <t>26.26.21.199</t>
  </si>
  <si>
    <t>ბაგრატიონის ქ. N42</t>
  </si>
  <si>
    <t>04.01.10.099</t>
  </si>
  <si>
    <t>53.10.37.103</t>
  </si>
  <si>
    <t>53.10.41.015</t>
  </si>
  <si>
    <t>გარდაბანი, სოფელი ყარაჯალარი</t>
  </si>
  <si>
    <t>81.06.10.142</t>
  </si>
  <si>
    <t>03.02.21.078</t>
  </si>
  <si>
    <t>გურჯაანის რაიონი, სოფელი მელაანი</t>
  </si>
  <si>
    <t>51.17.57.052</t>
  </si>
  <si>
    <t>55.03.52.138</t>
  </si>
  <si>
    <t>55.03.51.127</t>
  </si>
  <si>
    <t>83.03.05.814</t>
  </si>
  <si>
    <t>04.01.10.709.01.503</t>
  </si>
  <si>
    <t>სამტრედია, ფარნავაზის ქ.269</t>
  </si>
  <si>
    <t>34.08.61.036</t>
  </si>
  <si>
    <t>55.22.53.147</t>
  </si>
  <si>
    <t>83.07.09.823</t>
  </si>
  <si>
    <t>03.01.03.045.01.063</t>
  </si>
  <si>
    <t>55.21.51.000.106</t>
  </si>
  <si>
    <t>51.14.62.051</t>
  </si>
  <si>
    <t>ხელვაჩაურის რ–ნი, სოფ. ახალშენის მეურნეობა</t>
  </si>
  <si>
    <t>22.24.02.329</t>
  </si>
  <si>
    <t>მარნეულის რაიონი, სოფელი საბირკენდი</t>
  </si>
  <si>
    <t>83.03.03.974</t>
  </si>
  <si>
    <t>44.01.34.048</t>
  </si>
  <si>
    <t>55.21.53.114</t>
  </si>
  <si>
    <t>53.10.42.004</t>
  </si>
  <si>
    <t>04.01.08.006.01.014</t>
  </si>
  <si>
    <t xml:space="preserve">ქ.ფოთი, ქუჩა არსენა, N63 </t>
  </si>
  <si>
    <t>04.01.03.135</t>
  </si>
  <si>
    <t>55.22.53.120</t>
  </si>
  <si>
    <t>55.22.53.085</t>
  </si>
  <si>
    <t>29.17.35.076</t>
  </si>
  <si>
    <t>04.01.18.056</t>
  </si>
  <si>
    <t>55.21.53.042</t>
  </si>
  <si>
    <t>გამსახურდიას ქ. N45</t>
  </si>
  <si>
    <t>04.02.07.321</t>
  </si>
  <si>
    <t>ჯორჯაძის ქ. N4</t>
  </si>
  <si>
    <t>04.02.01.038</t>
  </si>
  <si>
    <t>04.02.04.091</t>
  </si>
  <si>
    <t>81.06.08.077</t>
  </si>
  <si>
    <t>53.10.38.134</t>
  </si>
  <si>
    <t>03.06.24.190</t>
  </si>
  <si>
    <t>81.06.08.106</t>
  </si>
  <si>
    <t>66.53.02.199</t>
  </si>
  <si>
    <t>ფოთი, ზამბახიძის ქუჩა #26, ბინა #29 - 30</t>
  </si>
  <si>
    <t>04.02.07.519.01.500</t>
  </si>
  <si>
    <t>83.03.06.520</t>
  </si>
  <si>
    <t>44.01.28.243</t>
  </si>
  <si>
    <t>53.10.42.041</t>
  </si>
  <si>
    <t>53.10.39.156</t>
  </si>
  <si>
    <t>04.01.02.220</t>
  </si>
  <si>
    <t>44.01.27.143</t>
  </si>
  <si>
    <t>55.22.53.118</t>
  </si>
  <si>
    <t>04.02.08.142</t>
  </si>
  <si>
    <t>29.17.32.030</t>
  </si>
  <si>
    <t>83.01.14.661</t>
  </si>
  <si>
    <t>55.22.53.253</t>
  </si>
  <si>
    <t>55.21.53.311</t>
  </si>
  <si>
    <t>66.42.09.128</t>
  </si>
  <si>
    <t>51.14.62.194</t>
  </si>
  <si>
    <t>გურიის ქ. N121</t>
  </si>
  <si>
    <t>04.02.05.284</t>
  </si>
  <si>
    <t>03.06.02.422</t>
  </si>
  <si>
    <t>03.02.21.191</t>
  </si>
  <si>
    <t>კასპის რაიონი, სოფელი ფერმა</t>
  </si>
  <si>
    <t>67.06.36.044</t>
  </si>
  <si>
    <t>66.42.10.358</t>
  </si>
  <si>
    <t>კასპის რაიონი, სოფელი დოესი</t>
  </si>
  <si>
    <t>67.14.38.014</t>
  </si>
  <si>
    <t>04.02.03.415.01.012</t>
  </si>
  <si>
    <t>67.06.50.032</t>
  </si>
  <si>
    <t>83.03.22.098</t>
  </si>
  <si>
    <t>04.01.09.672.01.009</t>
  </si>
  <si>
    <t>50.06.34.131</t>
  </si>
  <si>
    <t>50.02.34.052</t>
  </si>
  <si>
    <t>04.01.07.122</t>
  </si>
  <si>
    <t>43.26.01.434</t>
  </si>
  <si>
    <t>83.03.22.067</t>
  </si>
  <si>
    <t>წყალტუბოს რაიონი, სოფელი გეგუთი</t>
  </si>
  <si>
    <t>29.14.37.013</t>
  </si>
  <si>
    <t>04.01.03.303.01.502</t>
  </si>
  <si>
    <t>55.22.51.389</t>
  </si>
  <si>
    <t>52.07.36.089</t>
  </si>
  <si>
    <t>26.09.15.090</t>
  </si>
  <si>
    <t>03.05.22.238.01.016</t>
  </si>
  <si>
    <t>04.01.09.645</t>
  </si>
  <si>
    <t>04.01.03.303.01.501</t>
  </si>
  <si>
    <t>67.06.35.163</t>
  </si>
  <si>
    <t>67.06.35.022</t>
  </si>
  <si>
    <t>04.01.04.121.01.001</t>
  </si>
  <si>
    <t>29.08.37.010.02.009</t>
  </si>
  <si>
    <t>55.03.51.173</t>
  </si>
  <si>
    <t>83.08.06.530</t>
  </si>
  <si>
    <t>44.05.02.344</t>
  </si>
  <si>
    <t>44.01.04.109.01.023</t>
  </si>
  <si>
    <t>9 აპრილის ქ. N21</t>
  </si>
  <si>
    <t>04.01.09.021.01.500</t>
  </si>
  <si>
    <t>01.19.27.004.004.01.035</t>
  </si>
  <si>
    <t>67.06.51.013</t>
  </si>
  <si>
    <t>04.01.14.179.01.515</t>
  </si>
  <si>
    <t>26.26.46.003.01.002</t>
  </si>
  <si>
    <t>04.02.03.010</t>
  </si>
  <si>
    <t>გორის რ–ნი, სოფელი სათემო</t>
  </si>
  <si>
    <t>66.07.17.110</t>
  </si>
  <si>
    <t>კასპის რაიონი, სოფელი აღაიანი</t>
  </si>
  <si>
    <t>67.07.35.225</t>
  </si>
  <si>
    <t>04.01.01.554.01.033</t>
  </si>
  <si>
    <t>55.03.51.081</t>
  </si>
  <si>
    <t>9 აპრილის ქ. N25 ბინა N24</t>
  </si>
  <si>
    <t>04.01.09.146.01.024</t>
  </si>
  <si>
    <t>მიწის ნაკვეთი</t>
  </si>
  <si>
    <t>67.06.51.066</t>
  </si>
  <si>
    <t>67.06.34.281</t>
  </si>
  <si>
    <t>43.26.01.433</t>
  </si>
  <si>
    <t>04.01.09.144.01.032</t>
  </si>
  <si>
    <t>26.26.01.078.01.014</t>
  </si>
  <si>
    <t>44.01.28.215.01.050</t>
  </si>
  <si>
    <t>26.21.15.069</t>
  </si>
  <si>
    <t>26.26.01.078.01.038</t>
  </si>
  <si>
    <t>72.13.18.385</t>
  </si>
  <si>
    <t>26.36.03.037</t>
  </si>
  <si>
    <t>9 აპრილის ქ. N10 ბინა N13</t>
  </si>
  <si>
    <t>04.01.10.183.01.01.013</t>
  </si>
  <si>
    <t>არაგვისპირელის ქ. N46</t>
  </si>
  <si>
    <t>51.01.56.056</t>
  </si>
  <si>
    <t xml:space="preserve">ქობულეთი,   სოფ. კვირიკე       </t>
  </si>
  <si>
    <t>20.43.03.002</t>
  </si>
  <si>
    <t>04.01.09.672.01.038</t>
  </si>
  <si>
    <t>55.22.54.151</t>
  </si>
  <si>
    <t>გარდაბანი სოფელი ახალი სამგორი</t>
  </si>
  <si>
    <t>81.13.05.173</t>
  </si>
  <si>
    <t>26.28.17.070</t>
  </si>
  <si>
    <t>34.08.48.060</t>
  </si>
  <si>
    <t>ჭავჭავაძის ქ. N152 ბინა N52</t>
  </si>
  <si>
    <t>04.01.02.069.01.052</t>
  </si>
  <si>
    <t>26.01.47.080</t>
  </si>
  <si>
    <t>40.08.32.270</t>
  </si>
  <si>
    <t>01.10.07.003.590</t>
  </si>
  <si>
    <t>სოფელი ნორიო</t>
  </si>
  <si>
    <t>40.07.37.014</t>
  </si>
  <si>
    <t>04.01.08.217.05.500</t>
  </si>
  <si>
    <t>67.06.34.103</t>
  </si>
  <si>
    <t>05.22.09.007.01.501</t>
  </si>
  <si>
    <t>ავტოფარეხი</t>
  </si>
  <si>
    <t>27.09.48.215</t>
  </si>
  <si>
    <t>33.15.33.033</t>
  </si>
  <si>
    <t>27.09.48.214</t>
  </si>
  <si>
    <t>71.64.71.099</t>
  </si>
  <si>
    <t>40.08.32.269</t>
  </si>
  <si>
    <t>89.01.22.003</t>
  </si>
  <si>
    <t>34.02.51.151</t>
  </si>
  <si>
    <t>71.64.71.098</t>
  </si>
  <si>
    <t>67.06.34.132</t>
  </si>
  <si>
    <t>67.06.35.160</t>
  </si>
  <si>
    <t>33.15.33.035</t>
  </si>
  <si>
    <t>33.15.33.034</t>
  </si>
  <si>
    <t>05.36.24.132.01.308</t>
  </si>
  <si>
    <t>05.21.07.010.01.513</t>
  </si>
  <si>
    <t>ბინა</t>
  </si>
  <si>
    <t>კომერციული ფართი</t>
  </si>
  <si>
    <t>სხვენი</t>
  </si>
  <si>
    <t>დამხმარე ფართი</t>
  </si>
  <si>
    <t>მოძრავი ქონება</t>
  </si>
  <si>
    <t>აბაშა</t>
  </si>
  <si>
    <t>ახ</t>
  </si>
  <si>
    <t>ახმეტა</t>
  </si>
  <si>
    <t>ბაკურიანი</t>
  </si>
  <si>
    <t>ბათუმი</t>
  </si>
  <si>
    <t>გარდაბანი</t>
  </si>
  <si>
    <t>გორი</t>
  </si>
  <si>
    <t>გურჯაანი</t>
  </si>
  <si>
    <t>დედოფლისწყარო</t>
  </si>
  <si>
    <t>დუშეთი</t>
  </si>
  <si>
    <t>ზუგდიდი</t>
  </si>
  <si>
    <t>ქარელი</t>
  </si>
  <si>
    <t>კასპი</t>
  </si>
  <si>
    <t>ქობულეთი</t>
  </si>
  <si>
    <t>ქუთაისი</t>
  </si>
  <si>
    <t>ლაგოდეხი</t>
  </si>
  <si>
    <t>ლანჩხუთი</t>
  </si>
  <si>
    <t>მარნეული</t>
  </si>
  <si>
    <t>მცხეთა</t>
  </si>
  <si>
    <t>ოზურგეთი</t>
  </si>
  <si>
    <t>ფოთი</t>
  </si>
  <si>
    <t>საგარეჯო</t>
  </si>
  <si>
    <t>სამტრედია</t>
  </si>
  <si>
    <t>სენაკი</t>
  </si>
  <si>
    <t>თბილისი</t>
  </si>
  <si>
    <t>თელავი</t>
  </si>
  <si>
    <t>თერჯოლა</t>
  </si>
  <si>
    <t xml:space="preserve">ხელვაჩაური </t>
  </si>
  <si>
    <t>ცაგერი</t>
  </si>
  <si>
    <t>წყალტუბო</t>
  </si>
  <si>
    <t>ქონების სახეობა</t>
  </si>
  <si>
    <t>ქალაქი</t>
  </si>
  <si>
    <t>საკადასტრო კოდი</t>
  </si>
  <si>
    <t>ღირებულება დღგ-ს გარეშე</t>
  </si>
  <si>
    <t>ფართობი</t>
  </si>
  <si>
    <t xml:space="preserve">ზუგდიდი, სოფელი ინგირი, </t>
  </si>
  <si>
    <t>თბილისი, რევაზ ჯაფარიძის ქ #18</t>
  </si>
  <si>
    <t>ფოთი , ქუჩა დავით აღმაშენებელი 22ბ</t>
  </si>
  <si>
    <t>ზუგდიდი, სოფელი ინგირი</t>
  </si>
  <si>
    <t>ზუგდიდის რაიონის, სოფელ ინგირში (თხილის ქარხანა)</t>
  </si>
  <si>
    <t>ხელვაჩაური, სოფელი ხელვაჩაური</t>
  </si>
  <si>
    <t>ბათუმი, შერიფ ხიმშიაშვილის ქ. N27</t>
  </si>
  <si>
    <t>მცხეთა, სოფელი წეროვანი</t>
  </si>
  <si>
    <t>ბორჯომი, დაბა ბაკურიანი, 25 მეტრიანების მიმდებარედ ბინა 21</t>
  </si>
  <si>
    <t>ბათუმი, თაბუკაშვილის ქ. (ყოფ. პავლოვი), N23 (21)</t>
  </si>
  <si>
    <t>საგარეჯო, სოფ თულარი</t>
  </si>
  <si>
    <t>საგარეჯო, სოფ ლამბალო</t>
  </si>
  <si>
    <t xml:space="preserve">ბათუმი, მემედ აბაშიძის ქ, # 10, სართული 4, ბინა 4-1 </t>
  </si>
  <si>
    <t xml:space="preserve">ბათუმი, ხიმშიაშვილის N3 მანსარდა  N13ა     </t>
  </si>
  <si>
    <t>ბათუმი, ა. აბაშიძის ქ. N15, ბინა N54</t>
  </si>
  <si>
    <t>თბილისი, ქუჩა ქვიშხეთი, N43, სადარბაზო 2, სართული 5, ბინა 21ა</t>
  </si>
  <si>
    <t xml:space="preserve">მარნეული, შოთა რუსთაველის 7, სადარბაზო 3, სართული 1, ბინა 48 </t>
  </si>
  <si>
    <t>თბილისი, თეიმურაზ ბოჭორიშვილის I გასასვლელი, N 6, სართული 6, ბინა 53</t>
  </si>
  <si>
    <t xml:space="preserve">საგარეჯო, სოფ ლამბალო, </t>
  </si>
  <si>
    <t>საგარეჯო, სოფელი ლამბალო</t>
  </si>
  <si>
    <t>საგარეჯო, სოფელი თულარი</t>
  </si>
  <si>
    <t>ბათუმი, ქუჩა ლერმონტოვი #107</t>
  </si>
  <si>
    <t>ქობულეთი, ვერულიძის ქ.5, სართული 1, ბინა 54</t>
  </si>
  <si>
    <t>ზუგდიდის რაიონი, სოფელი ინგირი</t>
  </si>
  <si>
    <t xml:space="preserve">საგარეჯოს, სოფელი ლამბალო </t>
  </si>
  <si>
    <t>თბილისი, სანდრო მირიანაშვილის ქუჩა #19, ბინა 68</t>
  </si>
  <si>
    <t>თბილისი, ვიქტორ კუპრაძის ქუჩა, N 20, სადარბაზო1, სართული 2, ბინა N4.</t>
  </si>
  <si>
    <t>ლაგოდეხი, სოფელი ლელიანი</t>
  </si>
  <si>
    <t>კასპი, სოფელი ფერმა</t>
  </si>
  <si>
    <t>თბილისი, წმინდა ნინოს ქუჩა N 17, სართული 14, ბინა N128</t>
  </si>
  <si>
    <t>ბათუმი, ქუჩა ტაბიძე # 39, ბინა 7</t>
  </si>
  <si>
    <t>კასპი, სოფელი ჩანგილარი</t>
  </si>
  <si>
    <t>ოზურგეთი ბესიკის ქ.1ა</t>
  </si>
  <si>
    <t>თბილისი, მასივი დიღომი, კვარტალი V, კორპუსი 2, ბინა N19</t>
  </si>
  <si>
    <t>ფოთი, კოლხეთის ქ.42</t>
  </si>
  <si>
    <t>ზუგდიდი, კ . გამსახურდიას ქ 66,</t>
  </si>
  <si>
    <t xml:space="preserve">ქუთაისი ბუკიას ქ.13 ბინა 63, </t>
  </si>
  <si>
    <t>თბილისი, შუამთის ქუჩა N 35, სართული 5, ბინა N 55 (ყოფილი: ქალაქი თბილისი, დასახლება ვარკეთილი, მასივი III, კვარტალი X, კორპუსი 13, სართული 5, ბინა N 55,</t>
  </si>
  <si>
    <t>ბათუმი, წმინდა ანდრია პირველწოდებულის III ჩიხი, N 15,სართული3,ბინა N308,პუნქტი "2-3"</t>
  </si>
  <si>
    <t>თბილისი, სალხინოს ქ. N10</t>
  </si>
  <si>
    <t>თბილისი, დასახლება დიდი დიღომი,  მიკრო/რაიონი III, კორპუსი  13, ბინა N 4</t>
  </si>
  <si>
    <t>თბილისი, დიმიტრი ყიფიანის ქ. N34/ ქ. თბილისი, მთაწმინდის ქ. N7, სართული 3,</t>
  </si>
  <si>
    <t>ბათუმი, იოსებ გრიშაშვილის ჩიხი, N 1, ბინა 5</t>
  </si>
  <si>
    <t>ზუგდიდი, სოფ ჭაქვინჯი, თამარ მეფის ქ N27</t>
  </si>
  <si>
    <t>საგარეჯო, სოფელი ქვემო ლამბალო, მე-14 ქუჩა, N31</t>
  </si>
  <si>
    <t>თბილისი, დასახლება ვარკეთილი-3, მიკრო/რაიონი IV, კორპუსი 410, ბინა N21.</t>
  </si>
  <si>
    <t>ბათუმი, გენერალ გიორგი კვინიტაძის N37</t>
  </si>
  <si>
    <t>ზუგდიდი ქუჩა ერევანი N41,</t>
  </si>
  <si>
    <t>ქ.სამტრედია, ბესიკის ქ.4.</t>
  </si>
  <si>
    <t>მარნეულის მუნიციპალიტეტი, სოფ. ალგეთი, 27-ე ქუჩის 1-ლი შესახვევი N14</t>
  </si>
  <si>
    <t>საგარეჯო, მუნიციპალიტეტი სოფელი თულარი,მე-5 ქუჩის I ჩიხი, #5.</t>
  </si>
  <si>
    <t>მარნეული, სოფელი ალგეთი</t>
  </si>
  <si>
    <t>ქარელი, სოფელი საღოლაშენი</t>
  </si>
  <si>
    <t xml:space="preserve">საგარაჯო, სოფელი ლამბალო, </t>
  </si>
  <si>
    <t>თელავი, სოფელი ყარაჯალა,</t>
  </si>
  <si>
    <t>საგარეჯო, სოფ თულარი,</t>
  </si>
  <si>
    <t xml:space="preserve">დუშეთი, სოფელი სეთურები, </t>
  </si>
  <si>
    <t>ქობულეთი, სოფელი ციხისძირი, 4,003.00 კვ.მ</t>
  </si>
  <si>
    <t>დუშეთი, სოფელი სეთურები,</t>
  </si>
  <si>
    <t xml:space="preserve">ქობულეთი, სოფელი ციხისძირი, 2,430.00 კვ.მ, </t>
  </si>
  <si>
    <t xml:space="preserve">გარდაბანი, სართიჭალა, </t>
  </si>
  <si>
    <t>გორი, სოფელი შინდისი</t>
  </si>
  <si>
    <t>გორი, სოფ. შინდისი</t>
  </si>
  <si>
    <t>ზუგდიდი, სოფელი დიდინეძი</t>
  </si>
  <si>
    <t>თბილისი, სოფელი გლდანი, დავით აღმაშენებლის ქუჩის მე-4 ჩიხი, #4</t>
  </si>
  <si>
    <t>ოზურგეთი , საკრებულოების გარე სავარგულები, (სოფ. ჭანიეთის მიწები)</t>
  </si>
  <si>
    <t>საგარეჯო, სოფ. იორმუღანლო</t>
  </si>
  <si>
    <t xml:space="preserve">ოზურგეთი, დაბა ურეკი </t>
  </si>
  <si>
    <t>ოზურგეთი, სოფ. ნატანები (შეკვეთილი)</t>
  </si>
  <si>
    <t>ლანჩხუთი, სოფელი ჩიბათი,</t>
  </si>
  <si>
    <t>დუშეთი, სოფელი ახატანი</t>
  </si>
  <si>
    <t>სამტრედია, საკრებულო დიდი ჯიხაიში,</t>
  </si>
  <si>
    <t>თერჯოლა, სოფელი ჩხარი</t>
  </si>
  <si>
    <t xml:space="preserve">თბილისი, დიდი დიღომი საცხოვრებელი რაიონი (ნაკვეთი 003/001) ; ქალაქი თბილისი, დიდი დიღომი, მიმდებარე ტერიტორია, ნაკვეთი 03/006 </t>
  </si>
  <si>
    <t xml:space="preserve">საგარეჯო, სოფელი ლამბალო </t>
  </si>
  <si>
    <t xml:space="preserve">ბათუმი, მეფე მირიანის I ჩიხი, N2გ </t>
  </si>
  <si>
    <t>საგარეჯო , სოფელი თულარი, მიწის ფართობი: 946.00 კვ.მ.</t>
  </si>
  <si>
    <t>საგარეჯო სოფელი ლამბალო</t>
  </si>
  <si>
    <t>თბილისი, დასახლება დიდი დიღომი, ქუჩა დემეტრე თავდადებული N2, სართული 4, ბინა N89</t>
  </si>
  <si>
    <t>ზუგდიდი, ვაჟა-ფშაველას ქ.14</t>
  </si>
  <si>
    <t>ზუგდიდი, ქუჩა პუშკინი, N41</t>
  </si>
  <si>
    <t>საგარეჯო, სოფელი იორმუღანლო</t>
  </si>
  <si>
    <t>საგარეჯო, სოფელი ლამბალო, ქუჩა 13, სახლი</t>
  </si>
  <si>
    <t>საგარეჯო, სოფელი ლამბალო, ქუჩა 14, ჩიხი 7, სახლი 5</t>
  </si>
  <si>
    <t>ქუთაისი, სოლომონ პირველის ქ.  N112</t>
  </si>
  <si>
    <t>საგარეჯო, სოფელი კაზლარი</t>
  </si>
  <si>
    <t xml:space="preserve">მარნეული, სოფელი მუღანლო, </t>
  </si>
  <si>
    <t>ფოთი, ხეივანი 9 აპრილი, N4, სართული 1</t>
  </si>
  <si>
    <t>გურჯაანი , სოფელი ბაკურციხე</t>
  </si>
  <si>
    <t>ფოთი, გ. სააკაძის ქ. 49,</t>
  </si>
  <si>
    <t>ქუთაისი, ვაჟა–ფშაველას  ქ. N121</t>
  </si>
  <si>
    <t xml:space="preserve">თბილისი , სოფელი დიღომი, ქუჩა სტრაბონი, N22,  სართული 3, ბინა N12 </t>
  </si>
  <si>
    <t>ქუთაისი მიქელაძე-მეველეს ქ. №6</t>
  </si>
  <si>
    <t xml:space="preserve">ქუთაისი,  წმინდა სამების ქ N29 (ყოფილი მოგილევსკის N31) </t>
  </si>
  <si>
    <t>თბილისი, შუამთის ქუჩა N 35, სადარბაზო 3, ბინა N 37ა, ნახევარსარდაფის სართული (ყოფილი: ქ.  თბილისი, დასახლება ვარკეთილი, მასივი III, კვარტალი X, კორპუსი 13, სადარბაზო 3, ბინა N 37ა, ნახევარსარდაფის სართული</t>
  </si>
  <si>
    <t>მუნიციპალიტეტი საგარეჯო, სოფ. ქვემო ლამბალო, 21-ე ქუჩა N3,</t>
  </si>
  <si>
    <t xml:space="preserve">თელავი, სოფ. ყარაჯალა, </t>
  </si>
  <si>
    <t>გარდაბანი, სოფელი თელეთი</t>
  </si>
  <si>
    <t>ფოთი, მამუკა კაცაძის ქ.N6, სართული 1, ბინა N14</t>
  </si>
  <si>
    <t>სენაკი, აღმაშენებლის ქ. N60</t>
  </si>
  <si>
    <t>მარნეული, სოფელი ყიზილაჯლო</t>
  </si>
  <si>
    <t>რაიონი საგარეჯო, სოფელი ქეშალო,</t>
  </si>
  <si>
    <t>წყალტუბო, სოფელი ტყაჩირი</t>
  </si>
  <si>
    <t>საგარეჯო,  სოფელი ქვემო ლამბალო, 21-ე ქუჩა #35,</t>
  </si>
  <si>
    <t>ფოთი, ქუჩა რუსთავი  #3.</t>
  </si>
  <si>
    <t>ფოთი, აკაკის N108 ბინა N12</t>
  </si>
  <si>
    <t>ფოთი, კაკულიას ქ. N96</t>
  </si>
  <si>
    <t>გორი, სოფელი ზერტი</t>
  </si>
  <si>
    <t>სენაკი, ქიაჩელის ქ. N28</t>
  </si>
  <si>
    <t>სენაკი, ქ. გორი, N8</t>
  </si>
  <si>
    <t>საგარეჯო, სოფელი ქეშალო</t>
  </si>
  <si>
    <t>ფოთი, ქუჩა წმინდა ნინოს 13</t>
  </si>
  <si>
    <t xml:space="preserve">წყალტუბო, სოფელი პატრიკეთი, </t>
  </si>
  <si>
    <t>საგარეჯოს მუნიციპალიტეტი სოფელი ზემო ლამბალო, მე-2 ქუჩა #6</t>
  </si>
  <si>
    <t>ფოთი, ქუჩა მაჩაბელი #8</t>
  </si>
  <si>
    <t>ოზურგეთი, სოფელი სილაური</t>
  </si>
  <si>
    <t>ფოთი  დასახლება მეშვიდე კილომეტრი  53.91 კვ.მ.</t>
  </si>
  <si>
    <t xml:space="preserve">თბილისი დასახლება საქსოფმანქანა კვ.   კორპ.1ა   </t>
  </si>
  <si>
    <t>მარნეული, სოფელი თაზაკენდი, ს/კ 83.03.22.067</t>
  </si>
  <si>
    <t>ფოთი, ქუჩა დავით აღმაშენებლის 30</t>
  </si>
  <si>
    <t>ფოთი, მზარელუას ქ. N38, ბინა N33</t>
  </si>
  <si>
    <t>მარნეული, სოფელი თაზაქენდი</t>
  </si>
  <si>
    <t>ახმეტა, სოფელი დუისი, ქუჩა 2, #7,</t>
  </si>
  <si>
    <t>ახმეტა, სოფელი აწყური</t>
  </si>
  <si>
    <t>ფოთი, 9 აპრილისა და მიქაბერიძის ქუჩის კვეთა</t>
  </si>
  <si>
    <t>ფოთი,  დასახლება მეშვიდე კილომეტრი  44.46 კვ.მ.</t>
  </si>
  <si>
    <t>დედოფლისწყარო, სოფ. სამრეკლო</t>
  </si>
  <si>
    <t>მარნეული, სოფელი ქვემო ყულარი,</t>
  </si>
  <si>
    <t>ფოთი, ქ. გელა ჯიქიას 1, სართული 1, ბინა 1</t>
  </si>
  <si>
    <t>წყალტუბო, 9 აპრილის ქუჩა #15, კორპ. 2, ბინა 9</t>
  </si>
  <si>
    <t>ფოთი, 9 აპრილის ხეივანი N23, ბინა N32</t>
  </si>
  <si>
    <t>ოზურგეთი,  ქ. ბოლქვაძე, N13, ბინა N14</t>
  </si>
  <si>
    <t>ოზურგეთი, სოფელი ვაკიჯვარი</t>
  </si>
  <si>
    <t xml:space="preserve">ფოთი, ქუჩა პუშკინი, 69, სართული 1, </t>
  </si>
  <si>
    <t>ფოთი, ნინოშვილის ქ. N41-ის მიმდებარედ</t>
  </si>
  <si>
    <t>სენაკი, ქალაქი სენაკი, ილია ჭავჭავაძის ქუჩა #39, სართული 8, ბინა #23</t>
  </si>
  <si>
    <t>ფოთი, ქუჩა დავით აღმაშენებელი #30, ბინა 38</t>
  </si>
  <si>
    <t>სენაკი, სოფელი მენჯი,</t>
  </si>
  <si>
    <t>ქუთაისი, ქუჩა ნიკეა, N 19, ნაკვ N02/669, -2, სართული 1, ბინა N16</t>
  </si>
  <si>
    <t>სენაკი, ქუჩა ი. ჭავჭავაძე #31 (ყოფ 25)</t>
  </si>
  <si>
    <t>ოზურგეთი, ქუჩა ვ. დოლიძე N 7,  სართული 1, ბინა N2</t>
  </si>
  <si>
    <t xml:space="preserve">ოზურგეთი, ქუჩ ვიქტორ დოლიძე, N13, სართული 3, ბინა 38 </t>
  </si>
  <si>
    <t xml:space="preserve">ზუგდიდი, ლევან ქობალიას ქ. N39, </t>
  </si>
  <si>
    <t>სამტრედია, ქუჩა ე.მანჯგალაძის N154,</t>
  </si>
  <si>
    <t>ზუგდიდი, ლაზის ქ. N50</t>
  </si>
  <si>
    <t>გურჯაანი, სოფელი ბაკურციხე</t>
  </si>
  <si>
    <t>აბაშა, სოფელი ონტოფო</t>
  </si>
  <si>
    <t>თერჯოლა, სოფელი ჩხარი;</t>
  </si>
  <si>
    <t>ფოთი , ქუჩა მემედ აბაშიძე , N 41 ავტოფარეხი</t>
  </si>
  <si>
    <t>ცაგერი, სოფელი ქვედა ლუხვანო</t>
  </si>
  <si>
    <t xml:space="preserve">ბათუმი,  ქუჩა რუსთაველი #41, სხვენი, </t>
  </si>
  <si>
    <t>01.15.02.058.021</t>
  </si>
  <si>
    <t>ქ. თბილისი, ქერჩის ქ. 34, ბინა N134 ს/კ 01.11.05.029.228.01.01.134</t>
  </si>
  <si>
    <t xml:space="preserve"> ქალაქი თბილისი, ვიქტორ კუპრაძის ქუჩა, სადარბაზო1, სართული10,ბინა N52, 88.29 კვ.მ.</t>
  </si>
  <si>
    <t>43.18.41.164</t>
  </si>
  <si>
    <t>01.13.07.020.052.01.344</t>
  </si>
  <si>
    <t>01.14.12.003.016</t>
  </si>
  <si>
    <t>68.06.48.061</t>
  </si>
  <si>
    <t>01.10.17.002.022.16.553</t>
  </si>
  <si>
    <t>04.02.08.707</t>
  </si>
  <si>
    <t>01.12.14.084.028</t>
  </si>
  <si>
    <t>01.12.13.001.023</t>
  </si>
  <si>
    <t>01.13.05.007.005.01.028</t>
  </si>
  <si>
    <t>05.28.02.014.02.032</t>
  </si>
  <si>
    <t>26.26.57.031</t>
  </si>
  <si>
    <t>01.15.05.010.016.01.511</t>
  </si>
  <si>
    <t>01.14.04.021.002.01.010</t>
  </si>
  <si>
    <t>01.20.01.117.010</t>
  </si>
  <si>
    <t>01.10.14.004.004.01.006</t>
  </si>
  <si>
    <t>01.17.14.003.508.02.259</t>
  </si>
  <si>
    <t>64.30.01.578.01.01.321</t>
  </si>
  <si>
    <t>01.14.04.027.019.01.004</t>
  </si>
  <si>
    <t>რაიონი ზუგდიდი, სოფელი ინგირი. მიწის ნაკვეთი დაზუსტებული ფართობით: 10292.00 კვ.მ მასზე არსებული შენობა-ნაგებობით, საკადასტრო კოდი - №43.18.41.164</t>
  </si>
  <si>
    <t>ქ. თბილისი, ქუჩა ცაბაძე. N8-ბ, ფართი 344 (408.30 კვ.მ.)</t>
  </si>
  <si>
    <t>თბილისი, შატბერაშვილისა და კეკელიძის ქუჩების მიმდებარედ</t>
  </si>
  <si>
    <t>რაიონი ქარელი, დაბა აგარა, ყოფილი ხრეშის ქარხნის ტერიტორია</t>
  </si>
  <si>
    <t>თბილისი, სულხან ცინცაძის N12 სართ. 2 #2-10, ს/კ 01.10.17.002.022.16.553</t>
  </si>
  <si>
    <t>ქალაქი ფოთი , ქუჩა ჭანტურია, N12, ს/კ 04.02.08.707</t>
  </si>
  <si>
    <t>ქალაქი თბილისი, ქუჩა კლდეკარის N5, ს/კ 01.12.14.084.028</t>
  </si>
  <si>
    <t>ქ. თბილისი, ქუჩა ც. დადიანი, N241</t>
  </si>
  <si>
    <t>ქალაქი თბილისი, გამზირი აკაკი წერეთელი, კორპუსი 6, ბინა N 28 (ს/კ01.13.05.007.005.01.028)</t>
  </si>
  <si>
    <t>ქალაქი ბათუმი, ქუჩა პუშკინი 114/116, ბინა 32, ს/კ 05.28.02.014.02.032</t>
  </si>
  <si>
    <t>ქალაქი ოზურგეთი, ქუჩა დ. აღმაშენებელი, ჩიხი 3. # 6</t>
  </si>
  <si>
    <t>ქ. თბილისი, ქ. გრიბოედოვი, N5, 131.16 კვ.მ</t>
  </si>
  <si>
    <t>ვაჟა–ფშაველას მე–7 კვარტალი კორპუსი 20 ბინა 10</t>
  </si>
  <si>
    <t>ქ. თბილისი, ქუჩა ბუდაპეშტი, N3ბ, სართული 2, ბინა N6</t>
  </si>
  <si>
    <t>ბორჯომის რაიონი, დაბა ბაკურიანი, ცეკავშირის მიმდებარე ტერიტორია, სართული 3, ბინა 321, ს/კ 64.30.01.578.01.01.321</t>
  </si>
  <si>
    <t>ქ. თბილისი, ქ. პეტრე ქავთარაძე, N 47, სართული 2, ბინა 4</t>
  </si>
  <si>
    <t>ბენზუინგასამართი სადგური</t>
  </si>
  <si>
    <t>წყნეთი</t>
  </si>
  <si>
    <r>
      <t xml:space="preserve">ქალაქი თბილისი, ქაქუცა ჩოლოყაშვილის ქუჩასა და მდინარე მტკვარს შორის, სართული 11, ბინა 259,ბლოკი </t>
    </r>
    <r>
      <rPr>
        <b/>
        <sz val="10"/>
        <color theme="1"/>
        <rFont val="Sylfaen"/>
        <family val="1"/>
      </rPr>
      <t xml:space="preserve">B </t>
    </r>
  </si>
  <si>
    <t>თბილისი, თეიმურაზ ბოჭორიშვილის I გასასვლელი, N 6, ფართი (მშენებარე), სართული7,ბინა N60</t>
  </si>
  <si>
    <t>თხილის ქარხანა</t>
  </si>
  <si>
    <t>01.15.03.009.016.01.509.501</t>
  </si>
  <si>
    <t>ქ. თბილისი, ქუჩიშვილის ქ. N11, (ნაკვ. 09/001)/ ქ. თბილისი, კოსტავას ქ. შესახვევი 2, N3,  კომერციული ფართი N2/2</t>
  </si>
  <si>
    <t>01.16.05.013.009.01.500</t>
  </si>
  <si>
    <t>01.14.01.006.016</t>
  </si>
  <si>
    <t>01.10.17.002.022.15ბ.02.504</t>
  </si>
  <si>
    <t>01.10.17.002.022.15ბ.02.012</t>
  </si>
  <si>
    <t>01.10.17.002.022.16.534</t>
  </si>
  <si>
    <t>01.10.17.002.022.15ბ.02.502</t>
  </si>
  <si>
    <t>01.10.17.002.022.15ბ.02.013</t>
  </si>
  <si>
    <t>01.10.17.002.022.15ბ.02.009</t>
  </si>
  <si>
    <t>01.10.17.002.022.15ბ.02.011</t>
  </si>
  <si>
    <t>01.10.17.002.022.15ბ.02.503</t>
  </si>
  <si>
    <t>01.10.17.002.022.15ბ.02.505</t>
  </si>
  <si>
    <t>05.22.12.023.01.017</t>
  </si>
  <si>
    <t>05.22.12.023.01.017ა</t>
  </si>
  <si>
    <t>05.24.04.071.01.502</t>
  </si>
  <si>
    <t>05.27.42.026.01.029</t>
  </si>
  <si>
    <t>05.28.02.001.01.024</t>
  </si>
  <si>
    <t>05.28.03.031.01.512</t>
  </si>
  <si>
    <t>05.30.18.033.06.503</t>
  </si>
  <si>
    <t>05.35.27.066.01.001</t>
  </si>
  <si>
    <t>26.19.17.024</t>
  </si>
  <si>
    <t>26.19.18.057</t>
  </si>
  <si>
    <t xml:space="preserve"> თბილისი სულხან ცინცაძის ქ.12  833.76კვ.მ კომ.ფართი</t>
  </si>
  <si>
    <t xml:space="preserve"> თბილისი სულხან ცინცაძის ქ.12  33.52კვ.მ კომ.ფართი</t>
  </si>
  <si>
    <t xml:space="preserve"> თბილისი სულხან ცინცაძის ქ.12  47.43კვ.მ კომ.ფართი</t>
  </si>
  <si>
    <t xml:space="preserve"> თბილისი სულხან ცინცაძის ქ.12  85.79კვ.მ კომ.ფართი</t>
  </si>
  <si>
    <t xml:space="preserve"> თბილისი სულხან ცინცაძის ქ.12  133.72კვ.მ კომ.ფართი</t>
  </si>
  <si>
    <t xml:space="preserve"> თბილისი სულხან ცინცაძის ქ.12  158.89კვ.მ კომ.ფართი</t>
  </si>
  <si>
    <t xml:space="preserve"> თბილისი სულხან ცინცაძის ქ.12  179.70კვ.მ კომ.ფართი</t>
  </si>
  <si>
    <t xml:space="preserve"> თბილისი სულხან ცინცაძის ქ.12  231.18კვ.მ კომ.ფართიN2-16</t>
  </si>
  <si>
    <t xml:space="preserve"> თბილისი  სულხან ცინცაძის ქ.12 275.69 კომერციული ფართი</t>
  </si>
  <si>
    <t xml:space="preserve"> თბილისი სულხან ცინცაძის ქ.12  318.96კვ.მ კომ.ფართი</t>
  </si>
  <si>
    <t xml:space="preserve"> თბილისი დ.წყნეთი რუსთაველის ქ.IVშესახ.მიმდებარე ტერიტორია </t>
  </si>
  <si>
    <t xml:space="preserve"> თბილისი ნუცუბიძის II მ/რ კ. ჟღენტის ქუჩაN32</t>
  </si>
  <si>
    <t xml:space="preserve">თბილისი ქ.უზნაძე41 ქ.ჭოროხი4 </t>
  </si>
  <si>
    <t>05.24.04.071.01.502   მანსარდა</t>
  </si>
  <si>
    <t>RootFolder</t>
  </si>
  <si>
    <t>PicFolder</t>
  </si>
  <si>
    <t>Check</t>
  </si>
  <si>
    <t>URL</t>
  </si>
  <si>
    <t>ბმული</t>
  </si>
  <si>
    <t>https://problem-assets.vtb.ge/?code=</t>
  </si>
  <si>
    <t>კონტაქტი</t>
  </si>
  <si>
    <t>595-11-77-46</t>
  </si>
  <si>
    <t>01.15.03.026.011</t>
  </si>
  <si>
    <t>ფოთი, ნინოშვილის ქ. N 161</t>
  </si>
  <si>
    <t xml:space="preserve"> თბილისი ქ.უზნაძე41 ქ.ჭოროხი4 კომერც.ფართი</t>
  </si>
  <si>
    <t xml:space="preserve"> ბათუმი დ.თავდადებულის ქ.10 სართ.2 ბ.17</t>
  </si>
  <si>
    <t xml:space="preserve"> ბათუმი დ.თავდადებულის ქ.10 ბ.17ა</t>
  </si>
  <si>
    <t xml:space="preserve"> ბათუმი ინასარიძის ქ.18 (ყოფ.21) მარსანდა</t>
  </si>
  <si>
    <t xml:space="preserve"> ბათუმი კომახიძის ქ.113/115 29.32კვ.მ ბ.29</t>
  </si>
  <si>
    <t xml:space="preserve"> ბათუმი ჭავჭავაძის ქ.39/47ვ.ფშაველას 52 ბ.24 </t>
  </si>
  <si>
    <t xml:space="preserve">ბათუმი ლ.ასათიანის ქ.78 </t>
  </si>
  <si>
    <t xml:space="preserve"> ბათუმი აფხაზეტის ქ.6ა </t>
  </si>
  <si>
    <t xml:space="preserve"> ბათუმი ფ.ხალვაშის გამზირი322  95.97კვ.მ ბ.1 </t>
  </si>
  <si>
    <t xml:space="preserve"> თბილისი ვაშლოვანის ქ.6</t>
  </si>
  <si>
    <t>05.24.04.071.01.052</t>
  </si>
  <si>
    <t xml:space="preserve"> ბათუმი ინასარიძის ქ.18-21 ბ.52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</si>
</sst>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Sylfaen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theme="1"/>
      <name val="Sylfaen"/>
      <family val="1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Sylfaen"/>
      <family val="1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0" fillId="0" borderId="0" xfId="0" applyAlignment="1">
      <alignment vertical="top"/>
    </xf>
    <xf numFmtId="0" fontId="1" fillId="0" borderId="0" xfId="0" applyFont="1"/>
    <xf numFmtId="0" fontId="0" fillId="0" borderId="0" xfId="0" applyFill="1"/>
    <xf numFmtId="0" fontId="0" fillId="0" borderId="2" xfId="0" applyFill="1" applyBorder="1"/>
    <xf numFmtId="0" fontId="5" fillId="0" borderId="0" xfId="0" applyFont="1" applyAlignment="1">
      <alignment horizontal="left" vertical="center"/>
    </xf>
    <xf numFmtId="165" fontId="5" fillId="0" borderId="0" xfId="1" applyNumberFormat="1" applyFont="1" applyAlignment="1">
      <alignment horizontal="left" vertical="center"/>
    </xf>
    <xf numFmtId="0" fontId="13" fillId="0" borderId="0" xfId="3"/>
    <xf numFmtId="0" fontId="8" fillId="3" borderId="1" xfId="0" applyFont="1" applyFill="1" applyBorder="1" applyAlignment="1">
      <alignment horizontal="left" vertical="center"/>
    </xf>
    <xf numFmtId="165" fontId="8" fillId="3" borderId="1" xfId="1" applyNumberFormat="1" applyFont="1" applyFill="1" applyBorder="1" applyAlignment="1">
      <alignment horizontal="left" vertical="center"/>
    </xf>
    <xf numFmtId="0" fontId="13" fillId="3" borderId="1" xfId="3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65" fontId="5" fillId="3" borderId="1" xfId="1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14" fillId="4" borderId="1" xfId="2" applyFont="1" applyFill="1" applyBorder="1" applyAlignment="1">
      <alignment horizontal="left" vertical="center" wrapText="1"/>
    </xf>
    <xf numFmtId="165" fontId="14" fillId="4" borderId="1" xfId="2" applyNumberFormat="1" applyFont="1" applyFill="1" applyBorder="1" applyAlignment="1">
      <alignment horizontal="left" vertical="center" wrapText="1"/>
    </xf>
    <xf numFmtId="0" fontId="4" fillId="5" borderId="1" xfId="0" applyFont="1" applyFill="1" applyBorder="1"/>
    <xf numFmtId="0" fontId="15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/>
    </xf>
  </cellXfs>
  <cellStyles count="4">
    <cellStyle name="40% - Accent1" xfId="2" builtinId="31"/>
    <cellStyle name="Comma" xfId="1" builtinId="3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problem-assets.vtb.ge/?code=" TargetMode="External"/><Relationship Id="rId1" Type="http://schemas.openxmlformats.org/officeDocument/2006/relationships/hyperlink" Target="https://problem-assets.vtb.ge/?cod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5"/>
  <sheetViews>
    <sheetView tabSelected="1" zoomScale="85" zoomScaleNormal="85" workbookViewId="0">
      <selection activeCell="G2" sqref="G2"/>
    </sheetView>
  </sheetViews>
  <sheetFormatPr defaultColWidth="8.81640625" defaultRowHeight="14.5" x14ac:dyDescent="0.35"/>
  <cols>
    <col min="1" max="1" width="30.26953125" style="6" customWidth="1"/>
    <col min="2" max="2" width="138.26953125" style="6" customWidth="1"/>
    <col min="3" max="3" width="29.1796875" style="6" customWidth="1"/>
    <col min="4" max="4" width="22.453125" style="6" customWidth="1"/>
    <col min="5" max="5" width="23.453125" style="7" customWidth="1"/>
    <col min="6" max="6" width="32.453125" style="7" customWidth="1"/>
    <col min="7" max="7" width="25.7265625" style="6" bestFit="1" customWidth="1"/>
    <col min="8" max="8" width="20.7265625" bestFit="1" customWidth="1"/>
  </cols>
  <sheetData>
    <row r="1" spans="1:8" s="3" customFormat="1" ht="15.5" x14ac:dyDescent="0.35">
      <c r="A1" s="17" t="s">
        <v>292</v>
      </c>
      <c r="B1" s="17" t="s">
        <v>0</v>
      </c>
      <c r="C1" s="17" t="s">
        <v>290</v>
      </c>
      <c r="D1" s="17" t="s">
        <v>291</v>
      </c>
      <c r="E1" s="18" t="s">
        <v>294</v>
      </c>
      <c r="F1" s="18" t="s">
        <v>293</v>
      </c>
      <c r="G1" s="17" t="s">
        <v>529</v>
      </c>
      <c r="H1" s="17" t="s">
        <v>531</v>
      </c>
    </row>
    <row r="2" spans="1:8" x14ac:dyDescent="0.35">
      <c r="A2" s="20" t="s">
        <v>446</v>
      </c>
      <c r="B2" s="9" t="s">
        <v>296</v>
      </c>
      <c r="C2" s="9" t="s">
        <v>1</v>
      </c>
      <c r="D2" s="9" t="s">
        <v>284</v>
      </c>
      <c r="E2" s="10">
        <v>576</v>
      </c>
      <c r="F2" s="10">
        <v>1185844</v>
      </c>
      <c r="G2" s="11" t="str">
        <f>_xlfn.IFNA(HYPERLINK(VLOOKUP(A2,Sheet2!B:D,3,FALSE), "სურათის ნახვა"),"")</f>
        <v>სურათის ნახვა</v>
      </c>
      <c r="H2" s="19" t="s">
        <v>532</v>
      </c>
    </row>
    <row r="3" spans="1:8" x14ac:dyDescent="0.35">
      <c r="A3" s="21" t="s">
        <v>449</v>
      </c>
      <c r="B3" s="12" t="s">
        <v>467</v>
      </c>
      <c r="C3" s="12" t="s">
        <v>256</v>
      </c>
      <c r="D3" s="12" t="s">
        <v>270</v>
      </c>
      <c r="E3" s="13">
        <v>10292</v>
      </c>
      <c r="F3" s="10">
        <v>1078040</v>
      </c>
      <c r="G3" s="11" t="str">
        <f>_xlfn.IFNA(HYPERLINK(VLOOKUP(A3,Sheet2!B:D,3,FALSE), "სურათის ნახვა"),"")</f>
        <v>სურათის ნახვა</v>
      </c>
      <c r="H3" s="19" t="s">
        <v>532</v>
      </c>
    </row>
    <row r="4" spans="1:8" x14ac:dyDescent="0.35">
      <c r="A4" s="21" t="s">
        <v>3</v>
      </c>
      <c r="B4" s="12" t="s">
        <v>351</v>
      </c>
      <c r="C4" s="12" t="s">
        <v>207</v>
      </c>
      <c r="D4" s="12" t="s">
        <v>269</v>
      </c>
      <c r="E4" s="13">
        <v>4500</v>
      </c>
      <c r="F4" s="10">
        <v>296810.59000000003</v>
      </c>
      <c r="G4" s="11" t="str">
        <f>_xlfn.IFNA(HYPERLINK(VLOOKUP(A4,Sheet2!B:D,3,FALSE), "სურათის ნახვა"),"")</f>
        <v>სურათის ნახვა</v>
      </c>
      <c r="H4" s="19" t="s">
        <v>532</v>
      </c>
    </row>
    <row r="5" spans="1:8" s="1" customFormat="1" x14ac:dyDescent="0.35">
      <c r="A5" s="20" t="s">
        <v>2</v>
      </c>
      <c r="B5" s="9" t="s">
        <v>297</v>
      </c>
      <c r="C5" s="9" t="s">
        <v>256</v>
      </c>
      <c r="D5" s="9" t="s">
        <v>280</v>
      </c>
      <c r="E5" s="10">
        <v>522</v>
      </c>
      <c r="F5" s="10">
        <v>776909.29</v>
      </c>
      <c r="G5" s="11" t="str">
        <f>_xlfn.IFNA(HYPERLINK(VLOOKUP(A5,Sheet2!B:D,3,FALSE), "სურათის ნახვა"),"")</f>
        <v>სურათის ნახვა</v>
      </c>
      <c r="H5" s="19" t="s">
        <v>532</v>
      </c>
    </row>
    <row r="6" spans="1:8" ht="15" customHeight="1" x14ac:dyDescent="0.35">
      <c r="A6" s="21" t="s">
        <v>453</v>
      </c>
      <c r="B6" s="12" t="s">
        <v>471</v>
      </c>
      <c r="C6" s="12" t="s">
        <v>256</v>
      </c>
      <c r="D6" s="12" t="s">
        <v>284</v>
      </c>
      <c r="E6" s="13">
        <v>0</v>
      </c>
      <c r="F6" s="10">
        <v>722286.8</v>
      </c>
      <c r="G6" s="11" t="str">
        <f>_xlfn.IFNA(HYPERLINK(VLOOKUP(A6,Sheet2!B:D,3,FALSE), "სურათის ნახვა"),"")</f>
        <v>სურათის ნახვა</v>
      </c>
      <c r="H6" s="19" t="s">
        <v>532</v>
      </c>
    </row>
    <row r="7" spans="1:8" ht="15" customHeight="1" x14ac:dyDescent="0.35">
      <c r="A7" s="20" t="s">
        <v>7</v>
      </c>
      <c r="B7" s="9" t="s">
        <v>295</v>
      </c>
      <c r="C7" s="9" t="s">
        <v>256</v>
      </c>
      <c r="D7" s="9" t="s">
        <v>271</v>
      </c>
      <c r="E7" s="10">
        <v>8572</v>
      </c>
      <c r="F7" s="10">
        <v>530934.69999999995</v>
      </c>
      <c r="G7" s="11" t="str">
        <f>_xlfn.IFNA(HYPERLINK(VLOOKUP(A7,Sheet2!B:D,3,FALSE), "სურათის ნახვა"),"")</f>
        <v/>
      </c>
      <c r="H7" s="19" t="s">
        <v>532</v>
      </c>
    </row>
    <row r="8" spans="1:8" ht="15" customHeight="1" x14ac:dyDescent="0.35">
      <c r="A8" s="21" t="s">
        <v>450</v>
      </c>
      <c r="B8" s="12" t="s">
        <v>468</v>
      </c>
      <c r="C8" s="12" t="s">
        <v>256</v>
      </c>
      <c r="D8" s="12" t="s">
        <v>284</v>
      </c>
      <c r="E8" s="13">
        <v>0</v>
      </c>
      <c r="F8" s="10">
        <v>525544.5</v>
      </c>
      <c r="G8" s="11" t="str">
        <f>_xlfn.IFNA(HYPERLINK(VLOOKUP(A8,Sheet2!B:D,3,FALSE), "სურათის ნახვა"),"")</f>
        <v/>
      </c>
      <c r="H8" s="19" t="s">
        <v>532</v>
      </c>
    </row>
    <row r="9" spans="1:8" ht="15" customHeight="1" x14ac:dyDescent="0.35">
      <c r="A9" s="21" t="s">
        <v>4</v>
      </c>
      <c r="B9" s="12" t="s">
        <v>352</v>
      </c>
      <c r="C9" s="12" t="s">
        <v>207</v>
      </c>
      <c r="D9" s="12" t="s">
        <v>273</v>
      </c>
      <c r="E9" s="13">
        <v>4003</v>
      </c>
      <c r="F9" s="10">
        <v>356408</v>
      </c>
      <c r="G9" s="11" t="str">
        <f>_xlfn.IFNA(HYPERLINK(VLOOKUP(A9,Sheet2!B:D,3,FALSE), "სურათის ნახვა"),"")</f>
        <v/>
      </c>
      <c r="H9" s="19" t="s">
        <v>532</v>
      </c>
    </row>
    <row r="10" spans="1:8" ht="15" customHeight="1" x14ac:dyDescent="0.35">
      <c r="A10" s="21" t="s">
        <v>5</v>
      </c>
      <c r="B10" s="12" t="s">
        <v>353</v>
      </c>
      <c r="C10" s="12" t="s">
        <v>207</v>
      </c>
      <c r="D10" s="12" t="s">
        <v>269</v>
      </c>
      <c r="E10" s="13">
        <v>2250</v>
      </c>
      <c r="F10" s="10">
        <v>148430.79</v>
      </c>
      <c r="G10" s="11" t="str">
        <f>_xlfn.IFNA(HYPERLINK(VLOOKUP(A10,Sheet2!B:D,3,FALSE), "სურათის ნახვა"),"")</f>
        <v>სურათის ნახვა</v>
      </c>
      <c r="H10" s="19" t="s">
        <v>532</v>
      </c>
    </row>
    <row r="11" spans="1:8" ht="15" customHeight="1" x14ac:dyDescent="0.35">
      <c r="A11" s="21" t="s">
        <v>452</v>
      </c>
      <c r="B11" s="12" t="s">
        <v>470</v>
      </c>
      <c r="C11" s="12" t="s">
        <v>483</v>
      </c>
      <c r="D11" s="12" t="s">
        <v>271</v>
      </c>
      <c r="E11" s="13">
        <v>10000</v>
      </c>
      <c r="F11" s="10">
        <v>404265</v>
      </c>
      <c r="G11" s="11" t="str">
        <f>_xlfn.IFNA(HYPERLINK(VLOOKUP(A11,Sheet2!B:D,3,FALSE), "სურათის ნახვა"),"")</f>
        <v/>
      </c>
      <c r="H11" s="19" t="s">
        <v>532</v>
      </c>
    </row>
    <row r="12" spans="1:8" ht="15" customHeight="1" x14ac:dyDescent="0.35">
      <c r="A12" s="20" t="s">
        <v>6</v>
      </c>
      <c r="B12" s="9" t="s">
        <v>302</v>
      </c>
      <c r="C12" s="9" t="s">
        <v>1</v>
      </c>
      <c r="D12" s="9" t="s">
        <v>278</v>
      </c>
      <c r="E12" s="10">
        <v>900</v>
      </c>
      <c r="F12" s="10">
        <v>201878.01</v>
      </c>
      <c r="G12" s="11" t="str">
        <f>_xlfn.IFNA(HYPERLINK(VLOOKUP(A12,Sheet2!B:D,3,FALSE), "სურათის ნახვა"),"")</f>
        <v/>
      </c>
      <c r="H12" s="19" t="s">
        <v>532</v>
      </c>
    </row>
    <row r="13" spans="1:8" ht="15" customHeight="1" x14ac:dyDescent="0.35">
      <c r="A13" s="21" t="s">
        <v>10</v>
      </c>
      <c r="B13" s="12" t="s">
        <v>354</v>
      </c>
      <c r="C13" s="12" t="s">
        <v>207</v>
      </c>
      <c r="D13" s="12" t="s">
        <v>273</v>
      </c>
      <c r="E13" s="13">
        <v>2430</v>
      </c>
      <c r="F13" s="10">
        <v>204193</v>
      </c>
      <c r="G13" s="11" t="str">
        <f>_xlfn.IFNA(HYPERLINK(VLOOKUP(A13,Sheet2!B:D,3,FALSE), "სურათის ნახვა"),"")</f>
        <v/>
      </c>
      <c r="H13" s="19" t="s">
        <v>532</v>
      </c>
    </row>
    <row r="14" spans="1:8" x14ac:dyDescent="0.35">
      <c r="A14" s="21" t="s">
        <v>454</v>
      </c>
      <c r="B14" s="12" t="s">
        <v>472</v>
      </c>
      <c r="C14" s="12" t="s">
        <v>256</v>
      </c>
      <c r="D14" s="12" t="s">
        <v>280</v>
      </c>
      <c r="E14" s="13">
        <v>175</v>
      </c>
      <c r="F14" s="10">
        <v>320655.95</v>
      </c>
      <c r="G14" s="11" t="str">
        <f>_xlfn.IFNA(HYPERLINK(VLOOKUP(A14,Sheet2!B:D,3,FALSE), "სურათის ნახვა"),"")</f>
        <v>სურათის ნახვა</v>
      </c>
      <c r="H14" s="19" t="s">
        <v>532</v>
      </c>
    </row>
    <row r="15" spans="1:8" x14ac:dyDescent="0.35">
      <c r="A15" s="20" t="s">
        <v>11</v>
      </c>
      <c r="B15" s="9" t="s">
        <v>300</v>
      </c>
      <c r="C15" s="9" t="s">
        <v>1</v>
      </c>
      <c r="D15" s="9" t="s">
        <v>287</v>
      </c>
      <c r="E15" s="10">
        <v>713.01</v>
      </c>
      <c r="F15" s="10">
        <v>269510</v>
      </c>
      <c r="G15" s="11" t="str">
        <f>_xlfn.IFNA(HYPERLINK(VLOOKUP(A15,Sheet2!B:D,3,FALSE), "სურათის ნახვა"),"")</f>
        <v/>
      </c>
      <c r="H15" s="19" t="s">
        <v>532</v>
      </c>
    </row>
    <row r="16" spans="1:8" s="2" customFormat="1" ht="15" customHeight="1" x14ac:dyDescent="0.35">
      <c r="A16" s="20" t="s">
        <v>8</v>
      </c>
      <c r="B16" s="9" t="s">
        <v>299</v>
      </c>
      <c r="C16" s="9" t="s">
        <v>259</v>
      </c>
      <c r="D16" s="9" t="s">
        <v>270</v>
      </c>
      <c r="E16" s="10">
        <v>0</v>
      </c>
      <c r="F16" s="10">
        <v>269412</v>
      </c>
      <c r="G16" s="11" t="str">
        <f>_xlfn.IFNA(HYPERLINK(VLOOKUP(A16,Sheet2!B:D,3,FALSE), "სურათის ნახვა"),"")</f>
        <v/>
      </c>
      <c r="H16" s="19" t="s">
        <v>532</v>
      </c>
    </row>
    <row r="17" spans="1:8" ht="15" customHeight="1" x14ac:dyDescent="0.35">
      <c r="A17" s="21" t="s">
        <v>456</v>
      </c>
      <c r="B17" s="12" t="s">
        <v>474</v>
      </c>
      <c r="C17" s="12" t="s">
        <v>1</v>
      </c>
      <c r="D17" s="12" t="s">
        <v>284</v>
      </c>
      <c r="E17" s="13">
        <v>168</v>
      </c>
      <c r="F17" s="10">
        <v>242559</v>
      </c>
      <c r="G17" s="11" t="str">
        <f>_xlfn.IFNA(HYPERLINK(VLOOKUP(A17,Sheet2!B:D,3,FALSE), "სურათის ნახვა"),"")</f>
        <v/>
      </c>
      <c r="H17" s="19" t="s">
        <v>532</v>
      </c>
    </row>
    <row r="18" spans="1:8" s="1" customFormat="1" x14ac:dyDescent="0.35">
      <c r="A18" s="21" t="s">
        <v>459</v>
      </c>
      <c r="B18" s="12" t="s">
        <v>477</v>
      </c>
      <c r="C18" s="12" t="s">
        <v>256</v>
      </c>
      <c r="D18" s="12" t="s">
        <v>279</v>
      </c>
      <c r="E18" s="13">
        <v>2664</v>
      </c>
      <c r="F18" s="10">
        <v>242559</v>
      </c>
      <c r="G18" s="11" t="str">
        <f>_xlfn.IFNA(HYPERLINK(VLOOKUP(A18,Sheet2!B:D,3,FALSE), "სურათის ნახვა"),"")</f>
        <v>სურათის ნახვა</v>
      </c>
      <c r="H18" s="19" t="s">
        <v>532</v>
      </c>
    </row>
    <row r="19" spans="1:8" x14ac:dyDescent="0.35">
      <c r="A19" s="20" t="s">
        <v>12</v>
      </c>
      <c r="B19" s="9" t="s">
        <v>301</v>
      </c>
      <c r="C19" s="9" t="s">
        <v>255</v>
      </c>
      <c r="D19" s="9" t="s">
        <v>264</v>
      </c>
      <c r="E19" s="10">
        <v>0</v>
      </c>
      <c r="F19" s="10">
        <v>229083.5</v>
      </c>
      <c r="G19" s="11" t="str">
        <f>_xlfn.IFNA(HYPERLINK(VLOOKUP(A19,Sheet2!B:D,3,FALSE), "სურათის ნახვა"),"")</f>
        <v>სურათის ნახვა</v>
      </c>
      <c r="H19" s="19" t="s">
        <v>532</v>
      </c>
    </row>
    <row r="20" spans="1:8" ht="15" customHeight="1" x14ac:dyDescent="0.35">
      <c r="A20" s="20" t="s">
        <v>14</v>
      </c>
      <c r="B20" s="9" t="s">
        <v>13</v>
      </c>
      <c r="C20" s="9" t="s">
        <v>255</v>
      </c>
      <c r="D20" s="9" t="s">
        <v>263</v>
      </c>
      <c r="E20" s="10">
        <v>0</v>
      </c>
      <c r="F20" s="10">
        <v>223693.30000000002</v>
      </c>
      <c r="G20" s="11" t="str">
        <f>_xlfn.IFNA(HYPERLINK(VLOOKUP(A20,Sheet2!B:D,3,FALSE), "სურათის ნახვა"),"")</f>
        <v/>
      </c>
      <c r="H20" s="19" t="s">
        <v>532</v>
      </c>
    </row>
    <row r="21" spans="1:8" x14ac:dyDescent="0.35">
      <c r="A21" s="20" t="s">
        <v>16</v>
      </c>
      <c r="B21" s="9" t="s">
        <v>15</v>
      </c>
      <c r="C21" s="9" t="s">
        <v>255</v>
      </c>
      <c r="D21" s="9" t="s">
        <v>263</v>
      </c>
      <c r="E21" s="10">
        <v>0</v>
      </c>
      <c r="F21" s="10">
        <v>223693.30000000002</v>
      </c>
      <c r="G21" s="11" t="str">
        <f>_xlfn.IFNA(HYPERLINK(VLOOKUP(A21,Sheet2!B:D,3,FALSE), "სურათის ნახვა"),"")</f>
        <v/>
      </c>
      <c r="H21" s="19" t="s">
        <v>532</v>
      </c>
    </row>
    <row r="22" spans="1:8" ht="15" customHeight="1" x14ac:dyDescent="0.35">
      <c r="A22" s="21" t="s">
        <v>457</v>
      </c>
      <c r="B22" s="12" t="s">
        <v>475</v>
      </c>
      <c r="C22" s="12" t="s">
        <v>255</v>
      </c>
      <c r="D22" s="12" t="s">
        <v>284</v>
      </c>
      <c r="E22" s="13">
        <v>0</v>
      </c>
      <c r="F22" s="10">
        <v>215608</v>
      </c>
      <c r="G22" s="11" t="str">
        <f>_xlfn.IFNA(HYPERLINK(VLOOKUP(A22,Sheet2!B:D,3,FALSE), "სურათის ნახვა"),"")</f>
        <v/>
      </c>
      <c r="H22" s="19" t="s">
        <v>532</v>
      </c>
    </row>
    <row r="23" spans="1:8" s="1" customFormat="1" ht="15.75" customHeight="1" x14ac:dyDescent="0.35">
      <c r="A23" s="21" t="s">
        <v>455</v>
      </c>
      <c r="B23" s="12" t="s">
        <v>473</v>
      </c>
      <c r="C23" s="12" t="s">
        <v>1</v>
      </c>
      <c r="D23" s="12" t="s">
        <v>284</v>
      </c>
      <c r="E23" s="13">
        <v>132</v>
      </c>
      <c r="F23" s="10">
        <v>213710.07</v>
      </c>
      <c r="G23" s="11" t="str">
        <f>_xlfn.IFNA(HYPERLINK(VLOOKUP(A23,Sheet2!B:D,3,FALSE), "სურათის ნახვა"),"")</f>
        <v/>
      </c>
      <c r="H23" s="19" t="s">
        <v>532</v>
      </c>
    </row>
    <row r="24" spans="1:8" x14ac:dyDescent="0.35">
      <c r="A24" s="20" t="s">
        <v>23</v>
      </c>
      <c r="B24" s="9" t="s">
        <v>448</v>
      </c>
      <c r="C24" s="9" t="s">
        <v>255</v>
      </c>
      <c r="D24" s="9" t="s">
        <v>284</v>
      </c>
      <c r="E24" s="10">
        <v>0</v>
      </c>
      <c r="F24" s="10">
        <v>212912.9</v>
      </c>
      <c r="G24" s="11" t="str">
        <f>_xlfn.IFNA(HYPERLINK(VLOOKUP(A24,Sheet2!B:D,3,FALSE), "სურათის ნახვა"),"")</f>
        <v/>
      </c>
      <c r="H24" s="19" t="s">
        <v>532</v>
      </c>
    </row>
    <row r="25" spans="1:8" ht="15" customHeight="1" x14ac:dyDescent="0.35">
      <c r="A25" s="21" t="s">
        <v>460</v>
      </c>
      <c r="B25" s="12" t="s">
        <v>478</v>
      </c>
      <c r="C25" s="12" t="s">
        <v>255</v>
      </c>
      <c r="D25" s="12" t="s">
        <v>284</v>
      </c>
      <c r="E25" s="13">
        <v>0</v>
      </c>
      <c r="F25" s="10">
        <v>202132.5</v>
      </c>
      <c r="G25" s="11" t="str">
        <f>_xlfn.IFNA(HYPERLINK(VLOOKUP(A25,Sheet2!B:D,3,FALSE), "სურათის ნახვა"),"")</f>
        <v/>
      </c>
      <c r="H25" s="19" t="s">
        <v>532</v>
      </c>
    </row>
    <row r="26" spans="1:8" x14ac:dyDescent="0.35">
      <c r="A26" s="20" t="s">
        <v>17</v>
      </c>
      <c r="B26" s="9" t="s">
        <v>373</v>
      </c>
      <c r="C26" s="9" t="s">
        <v>255</v>
      </c>
      <c r="D26" s="9" t="s">
        <v>284</v>
      </c>
      <c r="E26" s="10">
        <v>0</v>
      </c>
      <c r="F26" s="10">
        <v>63648.28</v>
      </c>
      <c r="G26" s="11" t="str">
        <f>_xlfn.IFNA(HYPERLINK(VLOOKUP(A26,Sheet2!B:D,3,FALSE), "სურათის ნახვა"),"")</f>
        <v/>
      </c>
      <c r="H26" s="19" t="s">
        <v>532</v>
      </c>
    </row>
    <row r="27" spans="1:8" x14ac:dyDescent="0.35">
      <c r="A27" s="20" t="s">
        <v>22</v>
      </c>
      <c r="B27" s="9" t="s">
        <v>303</v>
      </c>
      <c r="C27" s="9" t="s">
        <v>255</v>
      </c>
      <c r="D27" s="9" t="s">
        <v>263</v>
      </c>
      <c r="E27" s="10">
        <v>0</v>
      </c>
      <c r="F27" s="10">
        <v>188657</v>
      </c>
      <c r="G27" s="11" t="str">
        <f>_xlfn.IFNA(HYPERLINK(VLOOKUP(A27,Sheet2!B:D,3,FALSE), "სურათის ნახვა"),"")</f>
        <v/>
      </c>
      <c r="H27" s="19" t="s">
        <v>532</v>
      </c>
    </row>
    <row r="28" spans="1:8" x14ac:dyDescent="0.35">
      <c r="A28" s="20" t="s">
        <v>18</v>
      </c>
      <c r="B28" s="9" t="s">
        <v>334</v>
      </c>
      <c r="C28" s="9" t="s">
        <v>1</v>
      </c>
      <c r="D28" s="9" t="s">
        <v>284</v>
      </c>
      <c r="E28" s="10">
        <v>306</v>
      </c>
      <c r="F28" s="10">
        <v>80850.5</v>
      </c>
      <c r="G28" s="11" t="str">
        <f>_xlfn.IFNA(HYPERLINK(VLOOKUP(A28,Sheet2!B:D,3,FALSE), "სურათის ნახვა"),"")</f>
        <v/>
      </c>
      <c r="H28" s="19" t="s">
        <v>532</v>
      </c>
    </row>
    <row r="29" spans="1:8" ht="15" customHeight="1" x14ac:dyDescent="0.35">
      <c r="A29" s="20" t="s">
        <v>21</v>
      </c>
      <c r="B29" s="9" t="s">
        <v>20</v>
      </c>
      <c r="C29" s="9" t="s">
        <v>255</v>
      </c>
      <c r="D29" s="9" t="s">
        <v>284</v>
      </c>
      <c r="E29" s="10">
        <v>0</v>
      </c>
      <c r="F29" s="10">
        <v>175181.5</v>
      </c>
      <c r="G29" s="11" t="str">
        <f>_xlfn.IFNA(HYPERLINK(VLOOKUP(A29,Sheet2!B:D,3,FALSE), "სურათის ნახვა"),"")</f>
        <v/>
      </c>
      <c r="H29" s="19" t="s">
        <v>532</v>
      </c>
    </row>
    <row r="30" spans="1:8" x14ac:dyDescent="0.35">
      <c r="A30" s="20" t="s">
        <v>30</v>
      </c>
      <c r="B30" s="14" t="s">
        <v>447</v>
      </c>
      <c r="C30" s="9" t="s">
        <v>255</v>
      </c>
      <c r="D30" s="9" t="s">
        <v>284</v>
      </c>
      <c r="E30" s="10">
        <v>0</v>
      </c>
      <c r="F30" s="10">
        <v>175181.5</v>
      </c>
      <c r="G30" s="11" t="str">
        <f>_xlfn.IFNA(HYPERLINK(VLOOKUP(A30,Sheet2!B:D,3,FALSE), "სურათის ნახვა"),"")</f>
        <v/>
      </c>
      <c r="H30" s="19" t="s">
        <v>532</v>
      </c>
    </row>
    <row r="31" spans="1:8" x14ac:dyDescent="0.35">
      <c r="A31" s="20" t="s">
        <v>37</v>
      </c>
      <c r="B31" s="9" t="s">
        <v>486</v>
      </c>
      <c r="C31" s="9" t="s">
        <v>255</v>
      </c>
      <c r="D31" s="9" t="s">
        <v>284</v>
      </c>
      <c r="E31" s="10">
        <v>0</v>
      </c>
      <c r="F31" s="10">
        <v>175181.5</v>
      </c>
      <c r="G31" s="11" t="str">
        <f>_xlfn.IFNA(HYPERLINK(VLOOKUP(A31,Sheet2!B:D,3,FALSE), "სურათის ნახვა"),"")</f>
        <v/>
      </c>
      <c r="H31" s="19" t="s">
        <v>532</v>
      </c>
    </row>
    <row r="32" spans="1:8" ht="15" customHeight="1" x14ac:dyDescent="0.35">
      <c r="A32" s="21" t="s">
        <v>463</v>
      </c>
      <c r="B32" s="12" t="s">
        <v>480</v>
      </c>
      <c r="C32" s="12" t="s">
        <v>255</v>
      </c>
      <c r="D32" s="12" t="s">
        <v>284</v>
      </c>
      <c r="E32" s="13">
        <v>0</v>
      </c>
      <c r="F32" s="10">
        <v>175181.5</v>
      </c>
      <c r="G32" s="11" t="str">
        <f>_xlfn.IFNA(HYPERLINK(VLOOKUP(A32,Sheet2!B:D,3,FALSE), "სურათის ნახვა"),"")</f>
        <v/>
      </c>
      <c r="H32" s="19" t="s">
        <v>532</v>
      </c>
    </row>
    <row r="33" spans="1:8" ht="15" customHeight="1" x14ac:dyDescent="0.35">
      <c r="A33" s="21" t="s">
        <v>464</v>
      </c>
      <c r="B33" s="12" t="s">
        <v>485</v>
      </c>
      <c r="C33" s="12" t="s">
        <v>255</v>
      </c>
      <c r="D33" s="12" t="s">
        <v>284</v>
      </c>
      <c r="E33" s="13">
        <v>0</v>
      </c>
      <c r="F33" s="10">
        <v>168408</v>
      </c>
      <c r="G33" s="11" t="str">
        <f>_xlfn.IFNA(HYPERLINK(VLOOKUP(A33,Sheet2!B:D,3,FALSE), "სურათის ნახვა"),"")</f>
        <v/>
      </c>
      <c r="H33" s="19" t="s">
        <v>532</v>
      </c>
    </row>
    <row r="34" spans="1:8" ht="15" customHeight="1" x14ac:dyDescent="0.35">
      <c r="A34" s="20" t="s">
        <v>19</v>
      </c>
      <c r="B34" s="9" t="s">
        <v>304</v>
      </c>
      <c r="C34" s="9" t="s">
        <v>1</v>
      </c>
      <c r="D34" s="9" t="s">
        <v>264</v>
      </c>
      <c r="E34" s="10">
        <v>502</v>
      </c>
      <c r="F34" s="10">
        <v>167096.20000000001</v>
      </c>
      <c r="G34" s="11" t="str">
        <f>_xlfn.IFNA(HYPERLINK(VLOOKUP(A34,Sheet2!B:D,3,FALSE), "სურათის ნახვა"),"")</f>
        <v>სურათის ნახვა</v>
      </c>
      <c r="H34" s="19" t="s">
        <v>532</v>
      </c>
    </row>
    <row r="35" spans="1:8" ht="15" customHeight="1" x14ac:dyDescent="0.35">
      <c r="A35" s="20" t="s">
        <v>25</v>
      </c>
      <c r="B35" s="9" t="s">
        <v>312</v>
      </c>
      <c r="C35" s="9" t="s">
        <v>255</v>
      </c>
      <c r="D35" s="9" t="s">
        <v>284</v>
      </c>
      <c r="E35" s="10">
        <v>0</v>
      </c>
      <c r="F35" s="10">
        <v>120799.36</v>
      </c>
      <c r="G35" s="11" t="str">
        <f>_xlfn.IFNA(HYPERLINK(VLOOKUP(A35,Sheet2!B:D,3,FALSE), "სურათის ნახვა"),"")</f>
        <v/>
      </c>
      <c r="H35" s="19" t="s">
        <v>532</v>
      </c>
    </row>
    <row r="36" spans="1:8" ht="15" customHeight="1" x14ac:dyDescent="0.35">
      <c r="A36" s="20" t="s">
        <v>32</v>
      </c>
      <c r="B36" s="9" t="s">
        <v>336</v>
      </c>
      <c r="C36" s="9" t="s">
        <v>255</v>
      </c>
      <c r="D36" s="9" t="s">
        <v>284</v>
      </c>
      <c r="E36" s="10">
        <v>0</v>
      </c>
      <c r="F36" s="10">
        <v>76717.490000000005</v>
      </c>
      <c r="G36" s="11" t="str">
        <f>_xlfn.IFNA(HYPERLINK(VLOOKUP(A36,Sheet2!B:D,3,FALSE), "სურათის ნახვა"),"")</f>
        <v/>
      </c>
      <c r="H36" s="19" t="s">
        <v>532</v>
      </c>
    </row>
    <row r="37" spans="1:8" ht="15" customHeight="1" x14ac:dyDescent="0.35">
      <c r="A37" s="20" t="s">
        <v>43</v>
      </c>
      <c r="B37" s="9" t="s">
        <v>328</v>
      </c>
      <c r="C37" s="9" t="s">
        <v>255</v>
      </c>
      <c r="D37" s="9" t="s">
        <v>284</v>
      </c>
      <c r="E37" s="10">
        <v>0</v>
      </c>
      <c r="F37" s="10">
        <v>92523.23</v>
      </c>
      <c r="G37" s="11" t="str">
        <f>_xlfn.IFNA(HYPERLINK(VLOOKUP(A37,Sheet2!B:D,3,FALSE), "სურათის ნახვა"),"")</f>
        <v/>
      </c>
      <c r="H37" s="19" t="s">
        <v>532</v>
      </c>
    </row>
    <row r="38" spans="1:8" ht="15" customHeight="1" x14ac:dyDescent="0.35">
      <c r="A38" s="20" t="s">
        <v>31</v>
      </c>
      <c r="B38" s="9" t="s">
        <v>324</v>
      </c>
      <c r="C38" s="9" t="s">
        <v>255</v>
      </c>
      <c r="D38" s="9" t="s">
        <v>284</v>
      </c>
      <c r="E38" s="10">
        <v>0</v>
      </c>
      <c r="F38" s="10">
        <v>93236.47</v>
      </c>
      <c r="G38" s="11" t="str">
        <f>_xlfn.IFNA(HYPERLINK(VLOOKUP(A38,Sheet2!B:D,3,FALSE), "სურათის ნახვა"),"")</f>
        <v/>
      </c>
      <c r="H38" s="19" t="s">
        <v>532</v>
      </c>
    </row>
    <row r="39" spans="1:8" ht="15" customHeight="1" x14ac:dyDescent="0.35">
      <c r="A39" s="21" t="s">
        <v>466</v>
      </c>
      <c r="B39" s="12" t="s">
        <v>482</v>
      </c>
      <c r="C39" s="12" t="s">
        <v>255</v>
      </c>
      <c r="D39" s="12" t="s">
        <v>284</v>
      </c>
      <c r="E39" s="13">
        <v>0</v>
      </c>
      <c r="F39" s="10">
        <v>161706</v>
      </c>
      <c r="G39" s="11" t="str">
        <f>_xlfn.IFNA(HYPERLINK(VLOOKUP(A39,Sheet2!B:D,3,FALSE), "სურათის ნახვა"),"")</f>
        <v/>
      </c>
      <c r="H39" s="19" t="s">
        <v>532</v>
      </c>
    </row>
    <row r="40" spans="1:8" ht="15" customHeight="1" x14ac:dyDescent="0.35">
      <c r="A40" s="20" t="s">
        <v>26</v>
      </c>
      <c r="B40" s="9" t="s">
        <v>306</v>
      </c>
      <c r="C40" s="9" t="s">
        <v>1</v>
      </c>
      <c r="D40" s="9" t="s">
        <v>281</v>
      </c>
      <c r="E40" s="10">
        <v>2835</v>
      </c>
      <c r="F40" s="10">
        <v>159010.9</v>
      </c>
      <c r="G40" s="11" t="str">
        <f>_xlfn.IFNA(HYPERLINK(VLOOKUP(A40,Sheet2!B:D,3,FALSE), "სურათის ნახვა"),"")</f>
        <v/>
      </c>
      <c r="H40" s="19" t="s">
        <v>532</v>
      </c>
    </row>
    <row r="41" spans="1:8" ht="15" customHeight="1" x14ac:dyDescent="0.35">
      <c r="A41" s="20" t="s">
        <v>24</v>
      </c>
      <c r="B41" s="9" t="s">
        <v>305</v>
      </c>
      <c r="C41" s="9" t="s">
        <v>1</v>
      </c>
      <c r="D41" s="9" t="s">
        <v>281</v>
      </c>
      <c r="E41" s="10">
        <v>1511</v>
      </c>
      <c r="F41" s="10">
        <v>156315.80000000002</v>
      </c>
      <c r="G41" s="11" t="str">
        <f>_xlfn.IFNA(HYPERLINK(VLOOKUP(A41,Sheet2!B:D,3,FALSE), "სურათის ნახვა"),"")</f>
        <v/>
      </c>
      <c r="H41" s="19" t="s">
        <v>532</v>
      </c>
    </row>
    <row r="42" spans="1:8" ht="15" customHeight="1" x14ac:dyDescent="0.35">
      <c r="A42" s="20" t="s">
        <v>48</v>
      </c>
      <c r="B42" s="9" t="s">
        <v>386</v>
      </c>
      <c r="C42" s="9" t="s">
        <v>255</v>
      </c>
      <c r="D42" s="9" t="s">
        <v>284</v>
      </c>
      <c r="E42" s="10">
        <v>0</v>
      </c>
      <c r="F42" s="10">
        <v>55561.83</v>
      </c>
      <c r="G42" s="11" t="str">
        <f>_xlfn.IFNA(HYPERLINK(VLOOKUP(A42,Sheet2!B:D,3,FALSE), "სურათის ნახვა"),"")</f>
        <v/>
      </c>
      <c r="H42" s="19" t="s">
        <v>532</v>
      </c>
    </row>
    <row r="43" spans="1:8" ht="15" customHeight="1" x14ac:dyDescent="0.35">
      <c r="A43" s="21" t="s">
        <v>458</v>
      </c>
      <c r="B43" s="12" t="s">
        <v>476</v>
      </c>
      <c r="C43" s="12" t="s">
        <v>256</v>
      </c>
      <c r="D43" s="12" t="s">
        <v>264</v>
      </c>
      <c r="E43" s="13">
        <v>0</v>
      </c>
      <c r="F43" s="10">
        <v>150925.6</v>
      </c>
      <c r="G43" s="11" t="str">
        <f>_xlfn.IFNA(HYPERLINK(VLOOKUP(A43,Sheet2!B:D,3,FALSE), "სურათის ნახვა"),"")</f>
        <v>სურათის ნახვა</v>
      </c>
      <c r="H43" s="19" t="s">
        <v>532</v>
      </c>
    </row>
    <row r="44" spans="1:8" ht="15" customHeight="1" x14ac:dyDescent="0.35">
      <c r="A44" s="20" t="s">
        <v>254</v>
      </c>
      <c r="B44" s="9" t="s">
        <v>307</v>
      </c>
      <c r="C44" s="9" t="s">
        <v>255</v>
      </c>
      <c r="D44" s="9" t="s">
        <v>264</v>
      </c>
      <c r="E44" s="10">
        <v>33.4</v>
      </c>
      <c r="F44" s="10">
        <v>141065.60000000001</v>
      </c>
      <c r="G44" s="11" t="str">
        <f>_xlfn.IFNA(HYPERLINK(VLOOKUP(A44,Sheet2!B:D,3,FALSE), "სურათის ნახვა"),"")</f>
        <v>სურათის ნახვა</v>
      </c>
      <c r="H44" s="19" t="s">
        <v>532</v>
      </c>
    </row>
    <row r="45" spans="1:8" ht="15" customHeight="1" x14ac:dyDescent="0.35">
      <c r="A45" s="20" t="s">
        <v>28</v>
      </c>
      <c r="B45" s="9" t="s">
        <v>27</v>
      </c>
      <c r="C45" s="9" t="s">
        <v>256</v>
      </c>
      <c r="D45" s="9" t="s">
        <v>280</v>
      </c>
      <c r="E45" s="10">
        <v>0</v>
      </c>
      <c r="F45" s="10">
        <v>145535.4</v>
      </c>
      <c r="G45" s="11" t="str">
        <f>_xlfn.IFNA(HYPERLINK(VLOOKUP(A45,Sheet2!B:D,3,FALSE), "სურათის ნახვა"),"")</f>
        <v/>
      </c>
      <c r="H45" s="19" t="s">
        <v>532</v>
      </c>
    </row>
    <row r="46" spans="1:8" ht="15.75" customHeight="1" x14ac:dyDescent="0.35">
      <c r="A46" s="20" t="s">
        <v>29</v>
      </c>
      <c r="B46" s="9" t="s">
        <v>308</v>
      </c>
      <c r="C46" s="9" t="s">
        <v>255</v>
      </c>
      <c r="D46" s="9" t="s">
        <v>264</v>
      </c>
      <c r="E46" s="10">
        <v>0</v>
      </c>
      <c r="F46" s="10">
        <v>145535.4</v>
      </c>
      <c r="G46" s="11" t="str">
        <f>_xlfn.IFNA(HYPERLINK(VLOOKUP(A46,Sheet2!B:D,3,FALSE), "სურათის ნახვა"),"")</f>
        <v>სურათის ნახვა</v>
      </c>
      <c r="H46" s="19" t="s">
        <v>532</v>
      </c>
    </row>
    <row r="47" spans="1:8" ht="15.75" customHeight="1" x14ac:dyDescent="0.35">
      <c r="A47" s="20" t="s">
        <v>45</v>
      </c>
      <c r="B47" s="9" t="s">
        <v>340</v>
      </c>
      <c r="C47" s="9" t="s">
        <v>255</v>
      </c>
      <c r="D47" s="9" t="s">
        <v>284</v>
      </c>
      <c r="E47" s="10">
        <v>0</v>
      </c>
      <c r="F47" s="10">
        <v>72140.53</v>
      </c>
      <c r="G47" s="11" t="str">
        <f>_xlfn.IFNA(HYPERLINK(VLOOKUP(A47,Sheet2!B:D,3,FALSE), "სურათის ნახვა"),"")</f>
        <v/>
      </c>
      <c r="H47" s="19" t="s">
        <v>532</v>
      </c>
    </row>
    <row r="48" spans="1:8" ht="15.75" customHeight="1" x14ac:dyDescent="0.35">
      <c r="A48" s="20" t="s">
        <v>35</v>
      </c>
      <c r="B48" s="9" t="s">
        <v>314</v>
      </c>
      <c r="C48" s="9" t="s">
        <v>1</v>
      </c>
      <c r="D48" s="9" t="s">
        <v>281</v>
      </c>
      <c r="E48" s="10">
        <v>2005</v>
      </c>
      <c r="F48" s="10">
        <v>134755</v>
      </c>
      <c r="G48" s="11" t="str">
        <f>_xlfn.IFNA(HYPERLINK(VLOOKUP(A48,Sheet2!B:D,3,FALSE), "სურათის ნახვა"),"")</f>
        <v/>
      </c>
      <c r="H48" s="19" t="s">
        <v>532</v>
      </c>
    </row>
    <row r="49" spans="1:8" ht="15.75" customHeight="1" x14ac:dyDescent="0.35">
      <c r="A49" s="20" t="s">
        <v>36</v>
      </c>
      <c r="B49" s="9" t="s">
        <v>315</v>
      </c>
      <c r="C49" s="9" t="s">
        <v>1</v>
      </c>
      <c r="D49" s="9" t="s">
        <v>281</v>
      </c>
      <c r="E49" s="10">
        <v>2470</v>
      </c>
      <c r="F49" s="10">
        <v>134755</v>
      </c>
      <c r="G49" s="11" t="str">
        <f>_xlfn.IFNA(HYPERLINK(VLOOKUP(A49,Sheet2!B:D,3,FALSE), "სურათის ნახვა"),"")</f>
        <v/>
      </c>
      <c r="H49" s="19" t="s">
        <v>532</v>
      </c>
    </row>
    <row r="50" spans="1:8" ht="15.75" customHeight="1" x14ac:dyDescent="0.35">
      <c r="A50" s="20" t="s">
        <v>33</v>
      </c>
      <c r="B50" s="9" t="s">
        <v>309</v>
      </c>
      <c r="C50" s="9" t="s">
        <v>255</v>
      </c>
      <c r="D50" s="9" t="s">
        <v>264</v>
      </c>
      <c r="E50" s="10">
        <v>0</v>
      </c>
      <c r="F50" s="10">
        <v>129364.8</v>
      </c>
      <c r="G50" s="11" t="str">
        <f>_xlfn.IFNA(HYPERLINK(VLOOKUP(A50,Sheet2!B:D,3,FALSE), "სურათის ნახვა"),"")</f>
        <v>სურათის ნახვა</v>
      </c>
      <c r="H50" s="19" t="s">
        <v>532</v>
      </c>
    </row>
    <row r="51" spans="1:8" ht="15" customHeight="1" x14ac:dyDescent="0.35">
      <c r="A51" s="20" t="s">
        <v>34</v>
      </c>
      <c r="B51" s="9" t="s">
        <v>311</v>
      </c>
      <c r="C51" s="9" t="s">
        <v>255</v>
      </c>
      <c r="D51" s="9" t="s">
        <v>277</v>
      </c>
      <c r="E51" s="10">
        <v>0</v>
      </c>
      <c r="F51" s="10">
        <v>129364.8</v>
      </c>
      <c r="G51" s="11" t="str">
        <f>_xlfn.IFNA(HYPERLINK(VLOOKUP(A51,Sheet2!B:D,3,FALSE), "სურათის ნახვა"),"")</f>
        <v/>
      </c>
      <c r="H51" s="19" t="s">
        <v>532</v>
      </c>
    </row>
    <row r="52" spans="1:8" ht="15" customHeight="1" x14ac:dyDescent="0.35">
      <c r="A52" s="20" t="s">
        <v>40</v>
      </c>
      <c r="B52" s="9" t="s">
        <v>310</v>
      </c>
      <c r="C52" s="9" t="s">
        <v>255</v>
      </c>
      <c r="D52" s="9" t="s">
        <v>284</v>
      </c>
      <c r="E52" s="10">
        <v>0</v>
      </c>
      <c r="F52" s="10">
        <v>121279.5</v>
      </c>
      <c r="G52" s="11" t="str">
        <f>_xlfn.IFNA(HYPERLINK(VLOOKUP(A52,Sheet2!B:D,3,FALSE), "სურათის ნახვა"),"")</f>
        <v/>
      </c>
      <c r="H52" s="19" t="s">
        <v>532</v>
      </c>
    </row>
    <row r="53" spans="1:8" ht="15" customHeight="1" x14ac:dyDescent="0.35">
      <c r="A53" s="20" t="s">
        <v>41</v>
      </c>
      <c r="B53" s="9" t="s">
        <v>313</v>
      </c>
      <c r="C53" s="9" t="s">
        <v>1</v>
      </c>
      <c r="D53" s="9" t="s">
        <v>281</v>
      </c>
      <c r="E53" s="10">
        <v>1308</v>
      </c>
      <c r="F53" s="10">
        <v>121279.5</v>
      </c>
      <c r="G53" s="11" t="str">
        <f>_xlfn.IFNA(HYPERLINK(VLOOKUP(A53,Sheet2!B:D,3,FALSE), "სურათის ნახვა"),"")</f>
        <v/>
      </c>
      <c r="H53" s="19" t="s">
        <v>532</v>
      </c>
    </row>
    <row r="54" spans="1:8" s="1" customFormat="1" ht="15" customHeight="1" x14ac:dyDescent="0.35">
      <c r="A54" s="20" t="s">
        <v>69</v>
      </c>
      <c r="B54" s="9" t="s">
        <v>321</v>
      </c>
      <c r="C54" s="9" t="s">
        <v>255</v>
      </c>
      <c r="D54" s="9" t="s">
        <v>284</v>
      </c>
      <c r="E54" s="10">
        <v>0</v>
      </c>
      <c r="F54" s="10">
        <v>121279.5</v>
      </c>
      <c r="G54" s="11" t="str">
        <f>_xlfn.IFNA(HYPERLINK(VLOOKUP(A54,Sheet2!B:D,3,FALSE), "სურათის ნახვა"),"")</f>
        <v/>
      </c>
      <c r="H54" s="19" t="s">
        <v>532</v>
      </c>
    </row>
    <row r="55" spans="1:8" ht="15" customHeight="1" x14ac:dyDescent="0.35">
      <c r="A55" s="20" t="s">
        <v>38</v>
      </c>
      <c r="B55" s="9" t="s">
        <v>392</v>
      </c>
      <c r="C55" s="9" t="s">
        <v>1</v>
      </c>
      <c r="D55" s="9" t="s">
        <v>265</v>
      </c>
      <c r="E55" s="10">
        <v>1689</v>
      </c>
      <c r="F55" s="10">
        <v>50056.7</v>
      </c>
      <c r="G55" s="11" t="str">
        <f>_xlfn.IFNA(HYPERLINK(VLOOKUP(A55,Sheet2!B:D,3,FALSE), "სურათის ნახვა"),"")</f>
        <v/>
      </c>
      <c r="H55" s="19" t="s">
        <v>532</v>
      </c>
    </row>
    <row r="56" spans="1:8" ht="15" customHeight="1" x14ac:dyDescent="0.35">
      <c r="A56" s="20" t="s">
        <v>44</v>
      </c>
      <c r="B56" s="9" t="s">
        <v>318</v>
      </c>
      <c r="C56" s="9" t="s">
        <v>1</v>
      </c>
      <c r="D56" s="9" t="s">
        <v>270</v>
      </c>
      <c r="E56" s="10">
        <v>1088</v>
      </c>
      <c r="F56" s="10">
        <v>118584.40000000001</v>
      </c>
      <c r="G56" s="11" t="str">
        <f>_xlfn.IFNA(HYPERLINK(VLOOKUP(A56,Sheet2!B:D,3,FALSE), "სურათის ნახვა"),"")</f>
        <v/>
      </c>
      <c r="H56" s="19" t="s">
        <v>532</v>
      </c>
    </row>
    <row r="57" spans="1:8" ht="15" customHeight="1" x14ac:dyDescent="0.35">
      <c r="A57" s="20" t="s">
        <v>39</v>
      </c>
      <c r="B57" s="9" t="s">
        <v>316</v>
      </c>
      <c r="C57" s="9" t="s">
        <v>255</v>
      </c>
      <c r="D57" s="9" t="s">
        <v>264</v>
      </c>
      <c r="E57" s="10">
        <v>0</v>
      </c>
      <c r="F57" s="10">
        <v>115889.3</v>
      </c>
      <c r="G57" s="11" t="str">
        <f>_xlfn.IFNA(HYPERLINK(VLOOKUP(A57,Sheet2!B:D,3,FALSE), "სურათის ნახვა"),"")</f>
        <v>სურათის ნახვა</v>
      </c>
      <c r="H57" s="19" t="s">
        <v>532</v>
      </c>
    </row>
    <row r="58" spans="1:8" ht="15" customHeight="1" x14ac:dyDescent="0.35">
      <c r="A58" s="20" t="s">
        <v>46</v>
      </c>
      <c r="B58" s="9" t="s">
        <v>332</v>
      </c>
      <c r="C58" s="9" t="s">
        <v>255</v>
      </c>
      <c r="D58" s="9" t="s">
        <v>284</v>
      </c>
      <c r="E58" s="10">
        <v>0</v>
      </c>
      <c r="F58" s="10">
        <v>82943.320000000007</v>
      </c>
      <c r="G58" s="11" t="str">
        <f>_xlfn.IFNA(HYPERLINK(VLOOKUP(A58,Sheet2!B:D,3,FALSE), "სურათის ნახვა"),"")</f>
        <v/>
      </c>
      <c r="H58" s="19" t="s">
        <v>532</v>
      </c>
    </row>
    <row r="59" spans="1:8" ht="15.75" customHeight="1" x14ac:dyDescent="0.35">
      <c r="A59" s="20" t="s">
        <v>47</v>
      </c>
      <c r="B59" s="9" t="s">
        <v>335</v>
      </c>
      <c r="C59" s="9" t="s">
        <v>255</v>
      </c>
      <c r="D59" s="9" t="s">
        <v>284</v>
      </c>
      <c r="E59" s="10">
        <v>0</v>
      </c>
      <c r="F59" s="10">
        <v>80084.539999999994</v>
      </c>
      <c r="G59" s="11" t="str">
        <f>_xlfn.IFNA(HYPERLINK(VLOOKUP(A59,Sheet2!B:D,3,FALSE), "სურათის ნახვა"),"")</f>
        <v/>
      </c>
      <c r="H59" s="19" t="s">
        <v>532</v>
      </c>
    </row>
    <row r="60" spans="1:8" x14ac:dyDescent="0.35">
      <c r="A60" s="20" t="s">
        <v>54</v>
      </c>
      <c r="B60" s="9" t="s">
        <v>317</v>
      </c>
      <c r="C60" s="9" t="s">
        <v>255</v>
      </c>
      <c r="D60" s="9" t="s">
        <v>274</v>
      </c>
      <c r="E60" s="10">
        <v>0</v>
      </c>
      <c r="F60" s="10">
        <v>113194.2</v>
      </c>
      <c r="G60" s="11" t="str">
        <f>_xlfn.IFNA(HYPERLINK(VLOOKUP(A60,Sheet2!B:D,3,FALSE), "სურათის ნახვა"),"")</f>
        <v>სურათის ნახვა</v>
      </c>
      <c r="H60" s="19" t="s">
        <v>532</v>
      </c>
    </row>
    <row r="61" spans="1:8" ht="15" customHeight="1" x14ac:dyDescent="0.35">
      <c r="A61" s="20" t="s">
        <v>101</v>
      </c>
      <c r="B61" s="9" t="s">
        <v>100</v>
      </c>
      <c r="C61" s="9" t="s">
        <v>1</v>
      </c>
      <c r="D61" s="9" t="s">
        <v>265</v>
      </c>
      <c r="E61" s="10">
        <v>4879</v>
      </c>
      <c r="F61" s="10">
        <v>107804</v>
      </c>
      <c r="G61" s="11" t="str">
        <f>_xlfn.IFNA(HYPERLINK(VLOOKUP(A61,Sheet2!B:D,3,FALSE), "სურათის ნახვა"),"")</f>
        <v/>
      </c>
      <c r="H61" s="19" t="s">
        <v>532</v>
      </c>
    </row>
    <row r="62" spans="1:8" ht="15" customHeight="1" x14ac:dyDescent="0.35">
      <c r="A62" s="20" t="s">
        <v>58</v>
      </c>
      <c r="B62" s="9" t="s">
        <v>320</v>
      </c>
      <c r="C62" s="9" t="s">
        <v>255</v>
      </c>
      <c r="D62" s="9" t="s">
        <v>284</v>
      </c>
      <c r="E62" s="10">
        <v>0</v>
      </c>
      <c r="F62" s="10">
        <v>107804</v>
      </c>
      <c r="G62" s="11" t="str">
        <f>_xlfn.IFNA(HYPERLINK(VLOOKUP(A62,Sheet2!B:D,3,FALSE), "სურათის ნახვა"),"")</f>
        <v/>
      </c>
      <c r="H62" s="19" t="s">
        <v>532</v>
      </c>
    </row>
    <row r="63" spans="1:8" ht="15" customHeight="1" x14ac:dyDescent="0.35">
      <c r="A63" s="21" t="s">
        <v>461</v>
      </c>
      <c r="B63" s="12" t="s">
        <v>479</v>
      </c>
      <c r="C63" s="12" t="s">
        <v>255</v>
      </c>
      <c r="D63" s="12" t="s">
        <v>284</v>
      </c>
      <c r="E63" s="13">
        <v>0</v>
      </c>
      <c r="F63" s="10">
        <v>107804</v>
      </c>
      <c r="G63" s="11" t="str">
        <f>_xlfn.IFNA(HYPERLINK(VLOOKUP(A63,Sheet2!B:D,3,FALSE), "სურათის ნახვა"),"")</f>
        <v/>
      </c>
      <c r="H63" s="19" t="s">
        <v>532</v>
      </c>
    </row>
    <row r="64" spans="1:8" ht="15" customHeight="1" x14ac:dyDescent="0.35">
      <c r="A64" s="20" t="s">
        <v>9</v>
      </c>
      <c r="B64" s="9" t="s">
        <v>298</v>
      </c>
      <c r="C64" s="9" t="s">
        <v>256</v>
      </c>
      <c r="D64" s="9" t="s">
        <v>270</v>
      </c>
      <c r="E64" s="10">
        <v>7711</v>
      </c>
      <c r="F64" s="10">
        <v>102413.8</v>
      </c>
      <c r="G64" s="11" t="str">
        <f>_xlfn.IFNA(HYPERLINK(VLOOKUP(A64,Sheet2!B:D,3,FALSE), "სურათის ნახვა"),"")</f>
        <v/>
      </c>
      <c r="H64" s="19" t="s">
        <v>532</v>
      </c>
    </row>
    <row r="65" spans="1:8" ht="15.75" customHeight="1" x14ac:dyDescent="0.35">
      <c r="A65" s="20" t="s">
        <v>42</v>
      </c>
      <c r="B65" s="9" t="s">
        <v>319</v>
      </c>
      <c r="C65" s="9" t="s">
        <v>1</v>
      </c>
      <c r="D65" s="9" t="s">
        <v>281</v>
      </c>
      <c r="E65" s="10">
        <v>3468</v>
      </c>
      <c r="F65" s="10">
        <v>102413.8</v>
      </c>
      <c r="G65" s="11" t="str">
        <f>_xlfn.IFNA(HYPERLINK(VLOOKUP(A65,Sheet2!B:D,3,FALSE), "სურათის ნახვა"),"")</f>
        <v/>
      </c>
      <c r="H65" s="19" t="s">
        <v>532</v>
      </c>
    </row>
    <row r="66" spans="1:8" ht="15" customHeight="1" x14ac:dyDescent="0.35">
      <c r="A66" s="20" t="s">
        <v>49</v>
      </c>
      <c r="B66" s="9" t="s">
        <v>322</v>
      </c>
      <c r="C66" s="9" t="s">
        <v>1</v>
      </c>
      <c r="D66" s="9" t="s">
        <v>275</v>
      </c>
      <c r="E66" s="10">
        <v>5333</v>
      </c>
      <c r="F66" s="10">
        <v>102413.8</v>
      </c>
      <c r="G66" s="11" t="str">
        <f>_xlfn.IFNA(HYPERLINK(VLOOKUP(A66,Sheet2!B:D,3,FALSE), "სურათის ნახვა"),"")</f>
        <v/>
      </c>
      <c r="H66" s="19" t="s">
        <v>532</v>
      </c>
    </row>
    <row r="67" spans="1:8" ht="15" customHeight="1" x14ac:dyDescent="0.35">
      <c r="A67" s="20" t="s">
        <v>50</v>
      </c>
      <c r="B67" s="9" t="s">
        <v>323</v>
      </c>
      <c r="C67" s="9" t="s">
        <v>1</v>
      </c>
      <c r="D67" s="9" t="s">
        <v>272</v>
      </c>
      <c r="E67" s="10">
        <v>1896</v>
      </c>
      <c r="F67" s="10">
        <v>102413.8</v>
      </c>
      <c r="G67" s="11" t="str">
        <f>_xlfn.IFNA(HYPERLINK(VLOOKUP(A67,Sheet2!B:D,3,FALSE), "სურათის ნახვა"),"")</f>
        <v/>
      </c>
      <c r="H67" s="19" t="s">
        <v>532</v>
      </c>
    </row>
    <row r="68" spans="1:8" ht="15" customHeight="1" x14ac:dyDescent="0.35">
      <c r="A68" s="20" t="s">
        <v>51</v>
      </c>
      <c r="B68" s="9" t="s">
        <v>314</v>
      </c>
      <c r="C68" s="9" t="s">
        <v>1</v>
      </c>
      <c r="D68" s="9" t="s">
        <v>281</v>
      </c>
      <c r="E68" s="10">
        <v>1451</v>
      </c>
      <c r="F68" s="10">
        <v>99718.7</v>
      </c>
      <c r="G68" s="11" t="str">
        <f>_xlfn.IFNA(HYPERLINK(VLOOKUP(A68,Sheet2!B:D,3,FALSE), "სურათის ნახვა"),"")</f>
        <v/>
      </c>
      <c r="H68" s="19" t="s">
        <v>532</v>
      </c>
    </row>
    <row r="69" spans="1:8" ht="15" customHeight="1" x14ac:dyDescent="0.35">
      <c r="A69" s="20" t="s">
        <v>253</v>
      </c>
      <c r="B69" s="9" t="s">
        <v>333</v>
      </c>
      <c r="C69" s="9" t="s">
        <v>255</v>
      </c>
      <c r="D69" s="9" t="s">
        <v>264</v>
      </c>
      <c r="E69" s="10">
        <v>31.2</v>
      </c>
      <c r="F69" s="10">
        <v>81384</v>
      </c>
      <c r="G69" s="11" t="str">
        <f>_xlfn.IFNA(HYPERLINK(VLOOKUP(A69,Sheet2!B:D,3,FALSE), "სურათის ნახვა"),"")</f>
        <v>სურათის ნახვა</v>
      </c>
      <c r="H69" s="19" t="s">
        <v>532</v>
      </c>
    </row>
    <row r="70" spans="1:8" ht="15" customHeight="1" x14ac:dyDescent="0.35">
      <c r="A70" s="20" t="s">
        <v>52</v>
      </c>
      <c r="B70" s="9" t="s">
        <v>326</v>
      </c>
      <c r="C70" s="9" t="s">
        <v>1</v>
      </c>
      <c r="D70" s="9" t="s">
        <v>272</v>
      </c>
      <c r="E70" s="10">
        <v>438</v>
      </c>
      <c r="F70" s="10">
        <v>97023.6</v>
      </c>
      <c r="G70" s="11" t="str">
        <f>_xlfn.IFNA(HYPERLINK(VLOOKUP(A70,Sheet2!B:D,3,FALSE), "სურათის ნახვა"),"")</f>
        <v/>
      </c>
      <c r="H70" s="19" t="s">
        <v>532</v>
      </c>
    </row>
    <row r="71" spans="1:8" ht="15" customHeight="1" x14ac:dyDescent="0.35">
      <c r="A71" s="20" t="s">
        <v>56</v>
      </c>
      <c r="B71" s="9" t="s">
        <v>325</v>
      </c>
      <c r="C71" s="9" t="s">
        <v>255</v>
      </c>
      <c r="D71" s="9" t="s">
        <v>264</v>
      </c>
      <c r="E71" s="10">
        <v>0</v>
      </c>
      <c r="F71" s="10">
        <v>94328.5</v>
      </c>
      <c r="G71" s="11" t="str">
        <f>_xlfn.IFNA(HYPERLINK(VLOOKUP(A71,Sheet2!B:D,3,FALSE), "სურათის ნახვა"),"")</f>
        <v>სურათის ნახვა</v>
      </c>
      <c r="H71" s="19" t="s">
        <v>532</v>
      </c>
    </row>
    <row r="72" spans="1:8" ht="15.75" customHeight="1" x14ac:dyDescent="0.35">
      <c r="A72" s="20" t="s">
        <v>60</v>
      </c>
      <c r="B72" s="9" t="s">
        <v>329</v>
      </c>
      <c r="C72" s="9" t="s">
        <v>1</v>
      </c>
      <c r="D72" s="9" t="s">
        <v>280</v>
      </c>
      <c r="E72" s="10">
        <v>600</v>
      </c>
      <c r="F72" s="10">
        <v>94328.5</v>
      </c>
      <c r="G72" s="11" t="str">
        <f>_xlfn.IFNA(HYPERLINK(VLOOKUP(A72,Sheet2!B:D,3,FALSE), "სურათის ნახვა"),"")</f>
        <v/>
      </c>
      <c r="H72" s="19" t="s">
        <v>532</v>
      </c>
    </row>
    <row r="73" spans="1:8" x14ac:dyDescent="0.35">
      <c r="A73" s="21" t="s">
        <v>117</v>
      </c>
      <c r="B73" s="12" t="s">
        <v>116</v>
      </c>
      <c r="C73" s="12" t="s">
        <v>207</v>
      </c>
      <c r="D73" s="12" t="s">
        <v>287</v>
      </c>
      <c r="E73" s="13">
        <v>1366</v>
      </c>
      <c r="F73" s="10">
        <v>94328.5</v>
      </c>
      <c r="G73" s="11" t="str">
        <f>_xlfn.IFNA(HYPERLINK(VLOOKUP(A73,Sheet2!B:D,3,FALSE), "სურათის ნახვა"),"")</f>
        <v/>
      </c>
      <c r="H73" s="19" t="s">
        <v>532</v>
      </c>
    </row>
    <row r="74" spans="1:8" x14ac:dyDescent="0.35">
      <c r="A74" s="20" t="s">
        <v>61</v>
      </c>
      <c r="B74" s="9" t="s">
        <v>370</v>
      </c>
      <c r="C74" s="9" t="s">
        <v>1</v>
      </c>
      <c r="D74" s="9" t="s">
        <v>264</v>
      </c>
      <c r="E74" s="10">
        <v>282</v>
      </c>
      <c r="F74" s="10">
        <v>65766.45</v>
      </c>
      <c r="G74" s="11" t="str">
        <f>_xlfn.IFNA(HYPERLINK(VLOOKUP(A74,Sheet2!B:D,3,FALSE), "სურათის ნახვა"),"")</f>
        <v>სურათის ნახვა</v>
      </c>
      <c r="H74" s="19" t="s">
        <v>532</v>
      </c>
    </row>
    <row r="75" spans="1:8" x14ac:dyDescent="0.35">
      <c r="A75" s="20" t="s">
        <v>77</v>
      </c>
      <c r="B75" s="9" t="s">
        <v>368</v>
      </c>
      <c r="C75" s="9" t="s">
        <v>255</v>
      </c>
      <c r="D75" s="9" t="s">
        <v>284</v>
      </c>
      <c r="E75" s="10">
        <v>0</v>
      </c>
      <c r="F75" s="10">
        <v>33221.54</v>
      </c>
      <c r="G75" s="11" t="str">
        <f>_xlfn.IFNA(HYPERLINK(VLOOKUP(A75,Sheet2!B:D,3,FALSE), "სურათის ნახვა"),"")</f>
        <v/>
      </c>
      <c r="H75" s="19" t="s">
        <v>532</v>
      </c>
    </row>
    <row r="76" spans="1:8" x14ac:dyDescent="0.35">
      <c r="A76" s="20" t="s">
        <v>57</v>
      </c>
      <c r="B76" s="9" t="s">
        <v>439</v>
      </c>
      <c r="C76" s="9" t="s">
        <v>1</v>
      </c>
      <c r="D76" s="9" t="s">
        <v>270</v>
      </c>
      <c r="E76" s="10">
        <v>508</v>
      </c>
      <c r="F76" s="10">
        <v>16589.79</v>
      </c>
      <c r="G76" s="11" t="str">
        <f>_xlfn.IFNA(HYPERLINK(VLOOKUP(A76,Sheet2!B:D,3,FALSE), "სურათის ნახვა"),"")</f>
        <v/>
      </c>
      <c r="H76" s="19" t="s">
        <v>532</v>
      </c>
    </row>
    <row r="77" spans="1:8" x14ac:dyDescent="0.35">
      <c r="A77" s="21" t="s">
        <v>465</v>
      </c>
      <c r="B77" s="12" t="s">
        <v>481</v>
      </c>
      <c r="C77" s="12" t="s">
        <v>255</v>
      </c>
      <c r="D77" s="12" t="s">
        <v>263</v>
      </c>
      <c r="E77" s="13">
        <v>0</v>
      </c>
      <c r="F77" s="10">
        <v>94328.5</v>
      </c>
      <c r="G77" s="11" t="str">
        <f>_xlfn.IFNA(HYPERLINK(VLOOKUP(A77,Sheet2!B:D,3,FALSE), "სურათის ნახვა"),"")</f>
        <v/>
      </c>
      <c r="H77" s="19" t="s">
        <v>532</v>
      </c>
    </row>
    <row r="78" spans="1:8" x14ac:dyDescent="0.35">
      <c r="A78" s="20" t="s">
        <v>53</v>
      </c>
      <c r="B78" s="9" t="s">
        <v>327</v>
      </c>
      <c r="C78" s="9" t="s">
        <v>1</v>
      </c>
      <c r="D78" s="9" t="s">
        <v>279</v>
      </c>
      <c r="E78" s="10">
        <v>1045</v>
      </c>
      <c r="F78" s="10">
        <v>88938.3</v>
      </c>
      <c r="G78" s="11" t="str">
        <f>_xlfn.IFNA(HYPERLINK(VLOOKUP(A78,Sheet2!B:D,3,FALSE), "სურათის ნახვა"),"")</f>
        <v>სურათის ნახვა</v>
      </c>
      <c r="H78" s="19" t="s">
        <v>532</v>
      </c>
    </row>
    <row r="79" spans="1:8" x14ac:dyDescent="0.35">
      <c r="A79" s="20" t="s">
        <v>55</v>
      </c>
      <c r="B79" s="9" t="s">
        <v>330</v>
      </c>
      <c r="C79" s="9" t="s">
        <v>1</v>
      </c>
      <c r="D79" s="9" t="s">
        <v>270</v>
      </c>
      <c r="E79" s="10">
        <v>395</v>
      </c>
      <c r="F79" s="10">
        <v>86243.199999999997</v>
      </c>
      <c r="G79" s="11" t="str">
        <f>_xlfn.IFNA(HYPERLINK(VLOOKUP(A79,Sheet2!B:D,3,FALSE), "სურათის ნახვა"),"")</f>
        <v/>
      </c>
      <c r="H79" s="19" t="s">
        <v>532</v>
      </c>
    </row>
    <row r="80" spans="1:8" x14ac:dyDescent="0.35">
      <c r="A80" s="20" t="s">
        <v>59</v>
      </c>
      <c r="B80" s="9" t="s">
        <v>314</v>
      </c>
      <c r="C80" s="9" t="s">
        <v>1</v>
      </c>
      <c r="D80" s="9" t="s">
        <v>281</v>
      </c>
      <c r="E80" s="10">
        <v>969</v>
      </c>
      <c r="F80" s="10">
        <v>86243.199999999997</v>
      </c>
      <c r="G80" s="11" t="str">
        <f>_xlfn.IFNA(HYPERLINK(VLOOKUP(A80,Sheet2!B:D,3,FALSE), "სურათის ნახვა"),"")</f>
        <v/>
      </c>
      <c r="H80" s="19" t="s">
        <v>532</v>
      </c>
    </row>
    <row r="81" spans="1:8" x14ac:dyDescent="0.35">
      <c r="A81" s="20" t="s">
        <v>113</v>
      </c>
      <c r="B81" s="9" t="s">
        <v>331</v>
      </c>
      <c r="C81" s="9" t="s">
        <v>1</v>
      </c>
      <c r="D81" s="9" t="s">
        <v>274</v>
      </c>
      <c r="E81" s="10">
        <v>0</v>
      </c>
      <c r="F81" s="10">
        <v>83548.100000000006</v>
      </c>
      <c r="G81" s="11" t="str">
        <f>_xlfn.IFNA(HYPERLINK(VLOOKUP(A81,Sheet2!B:D,3,FALSE), "სურათის ნახვა"),"")</f>
        <v/>
      </c>
      <c r="H81" s="19" t="s">
        <v>532</v>
      </c>
    </row>
    <row r="82" spans="1:8" x14ac:dyDescent="0.35">
      <c r="A82" s="20" t="s">
        <v>62</v>
      </c>
      <c r="B82" s="9" t="s">
        <v>305</v>
      </c>
      <c r="C82" s="9" t="s">
        <v>1</v>
      </c>
      <c r="D82" s="9" t="s">
        <v>281</v>
      </c>
      <c r="E82" s="10">
        <v>2109</v>
      </c>
      <c r="F82" s="10">
        <v>80853</v>
      </c>
      <c r="G82" s="11" t="str">
        <f>_xlfn.IFNA(HYPERLINK(VLOOKUP(A82,Sheet2!B:D,3,FALSE), "სურათის ნახვა"),"")</f>
        <v/>
      </c>
      <c r="H82" s="19" t="s">
        <v>532</v>
      </c>
    </row>
    <row r="83" spans="1:8" x14ac:dyDescent="0.35">
      <c r="A83" s="20" t="s">
        <v>73</v>
      </c>
      <c r="B83" s="9" t="s">
        <v>338</v>
      </c>
      <c r="C83" s="9" t="s">
        <v>1</v>
      </c>
      <c r="D83" s="9" t="s">
        <v>270</v>
      </c>
      <c r="E83" s="10">
        <v>6811</v>
      </c>
      <c r="F83" s="10">
        <v>80853</v>
      </c>
      <c r="G83" s="11" t="str">
        <f>_xlfn.IFNA(HYPERLINK(VLOOKUP(A83,Sheet2!B:D,3,FALSE), "სურათის ნახვა"),"")</f>
        <v/>
      </c>
      <c r="H83" s="19" t="s">
        <v>532</v>
      </c>
    </row>
    <row r="84" spans="1:8" ht="15.75" customHeight="1" x14ac:dyDescent="0.35">
      <c r="A84" s="20" t="s">
        <v>159</v>
      </c>
      <c r="B84" s="9" t="s">
        <v>388</v>
      </c>
      <c r="C84" s="9" t="s">
        <v>1</v>
      </c>
      <c r="D84" s="9" t="s">
        <v>274</v>
      </c>
      <c r="E84" s="10">
        <v>626</v>
      </c>
      <c r="F84" s="10">
        <v>80853</v>
      </c>
      <c r="G84" s="11" t="str">
        <f>_xlfn.IFNA(HYPERLINK(VLOOKUP(A84,Sheet2!B:D,3,FALSE), "სურათის ნახვა"),"")</f>
        <v/>
      </c>
      <c r="H84" s="19" t="s">
        <v>532</v>
      </c>
    </row>
    <row r="85" spans="1:8" ht="15.75" customHeight="1" x14ac:dyDescent="0.35">
      <c r="A85" s="20" t="s">
        <v>146</v>
      </c>
      <c r="B85" s="9" t="s">
        <v>80</v>
      </c>
      <c r="C85" s="9" t="s">
        <v>1</v>
      </c>
      <c r="D85" s="9" t="s">
        <v>285</v>
      </c>
      <c r="E85" s="10">
        <v>2266</v>
      </c>
      <c r="F85" s="10">
        <v>80853</v>
      </c>
      <c r="G85" s="11" t="str">
        <f>_xlfn.IFNA(HYPERLINK(VLOOKUP(A85,Sheet2!B:D,3,FALSE), "სურათის ნახვა"),"")</f>
        <v/>
      </c>
      <c r="H85" s="19" t="s">
        <v>532</v>
      </c>
    </row>
    <row r="86" spans="1:8" ht="15.75" customHeight="1" x14ac:dyDescent="0.35">
      <c r="A86" s="20" t="s">
        <v>64</v>
      </c>
      <c r="B86" s="9" t="s">
        <v>63</v>
      </c>
      <c r="C86" s="9" t="s">
        <v>1</v>
      </c>
      <c r="D86" s="9" t="s">
        <v>273</v>
      </c>
      <c r="E86" s="10">
        <v>2448</v>
      </c>
      <c r="F86" s="10">
        <v>78157.900000000009</v>
      </c>
      <c r="G86" s="11" t="str">
        <f>_xlfn.IFNA(HYPERLINK(VLOOKUP(A86,Sheet2!B:D,3,FALSE), "სურათის ნახვა"),"")</f>
        <v/>
      </c>
      <c r="H86" s="19" t="s">
        <v>532</v>
      </c>
    </row>
    <row r="87" spans="1:8" ht="15.75" customHeight="1" x14ac:dyDescent="0.35">
      <c r="A87" s="20" t="s">
        <v>66</v>
      </c>
      <c r="B87" s="9" t="s">
        <v>337</v>
      </c>
      <c r="C87" s="9" t="s">
        <v>255</v>
      </c>
      <c r="D87" s="9" t="s">
        <v>264</v>
      </c>
      <c r="E87" s="10">
        <v>0</v>
      </c>
      <c r="F87" s="10">
        <v>75462.8</v>
      </c>
      <c r="G87" s="11" t="str">
        <f>_xlfn.IFNA(HYPERLINK(VLOOKUP(A87,Sheet2!B:D,3,FALSE), "სურათის ნახვა"),"")</f>
        <v/>
      </c>
      <c r="H87" s="19" t="s">
        <v>532</v>
      </c>
    </row>
    <row r="88" spans="1:8" ht="15.75" customHeight="1" x14ac:dyDescent="0.35">
      <c r="A88" s="20" t="s">
        <v>72</v>
      </c>
      <c r="B88" s="9" t="s">
        <v>339</v>
      </c>
      <c r="C88" s="9" t="s">
        <v>1</v>
      </c>
      <c r="D88" s="9" t="s">
        <v>281</v>
      </c>
      <c r="E88" s="10">
        <v>1000</v>
      </c>
      <c r="F88" s="10">
        <v>75462.8</v>
      </c>
      <c r="G88" s="11" t="str">
        <f>_xlfn.IFNA(HYPERLINK(VLOOKUP(A88,Sheet2!B:D,3,FALSE), "სურათის ნახვა"),"")</f>
        <v/>
      </c>
      <c r="H88" s="19" t="s">
        <v>532</v>
      </c>
    </row>
    <row r="89" spans="1:8" ht="15.75" customHeight="1" x14ac:dyDescent="0.35">
      <c r="A89" s="20" t="s">
        <v>74</v>
      </c>
      <c r="B89" s="9" t="s">
        <v>344</v>
      </c>
      <c r="C89" s="9" t="s">
        <v>1</v>
      </c>
      <c r="D89" s="9" t="s">
        <v>277</v>
      </c>
      <c r="E89" s="10">
        <v>1630</v>
      </c>
      <c r="F89" s="10">
        <v>75462.8</v>
      </c>
      <c r="G89" s="11" t="str">
        <f>_xlfn.IFNA(HYPERLINK(VLOOKUP(A89,Sheet2!B:D,3,FALSE), "სურათის ნახვა"),"")</f>
        <v/>
      </c>
      <c r="H89" s="19" t="s">
        <v>532</v>
      </c>
    </row>
    <row r="90" spans="1:8" ht="15.75" customHeight="1" x14ac:dyDescent="0.35">
      <c r="A90" s="20" t="s">
        <v>107</v>
      </c>
      <c r="B90" s="9" t="s">
        <v>346</v>
      </c>
      <c r="C90" s="9" t="s">
        <v>1</v>
      </c>
      <c r="D90" s="9" t="s">
        <v>277</v>
      </c>
      <c r="E90" s="10">
        <v>2939</v>
      </c>
      <c r="F90" s="10">
        <v>75462.8</v>
      </c>
      <c r="G90" s="11" t="str">
        <f>_xlfn.IFNA(HYPERLINK(VLOOKUP(A90,Sheet2!B:D,3,FALSE), "სურათის ნახვა"),"")</f>
        <v/>
      </c>
      <c r="H90" s="19" t="s">
        <v>532</v>
      </c>
    </row>
    <row r="91" spans="1:8" ht="15.75" customHeight="1" x14ac:dyDescent="0.35">
      <c r="A91" s="20" t="s">
        <v>68</v>
      </c>
      <c r="B91" s="9" t="s">
        <v>342</v>
      </c>
      <c r="C91" s="9" t="s">
        <v>1</v>
      </c>
      <c r="D91" s="9" t="s">
        <v>270</v>
      </c>
      <c r="E91" s="10">
        <v>600</v>
      </c>
      <c r="F91" s="10">
        <v>72767.7</v>
      </c>
      <c r="G91" s="11" t="str">
        <f>_xlfn.IFNA(HYPERLINK(VLOOKUP(A91,Sheet2!B:D,3,FALSE), "სურათის ნახვა"),"")</f>
        <v/>
      </c>
      <c r="H91" s="19" t="s">
        <v>532</v>
      </c>
    </row>
    <row r="92" spans="1:8" ht="15.75" customHeight="1" x14ac:dyDescent="0.35">
      <c r="A92" s="20" t="s">
        <v>78</v>
      </c>
      <c r="B92" s="9" t="s">
        <v>345</v>
      </c>
      <c r="C92" s="9" t="s">
        <v>1</v>
      </c>
      <c r="D92" s="9" t="s">
        <v>281</v>
      </c>
      <c r="E92" s="10">
        <v>4260</v>
      </c>
      <c r="F92" s="10">
        <v>72767.7</v>
      </c>
      <c r="G92" s="11" t="str">
        <f>_xlfn.IFNA(HYPERLINK(VLOOKUP(A92,Sheet2!B:D,3,FALSE), "სურათის ნახვა"),"")</f>
        <v/>
      </c>
      <c r="H92" s="19" t="s">
        <v>532</v>
      </c>
    </row>
    <row r="93" spans="1:8" ht="15.75" customHeight="1" x14ac:dyDescent="0.35">
      <c r="A93" s="20" t="s">
        <v>79</v>
      </c>
      <c r="B93" s="9" t="s">
        <v>305</v>
      </c>
      <c r="C93" s="9" t="s">
        <v>1</v>
      </c>
      <c r="D93" s="9" t="s">
        <v>281</v>
      </c>
      <c r="E93" s="10">
        <v>1345</v>
      </c>
      <c r="F93" s="10">
        <v>72767.7</v>
      </c>
      <c r="G93" s="11" t="str">
        <f>_xlfn.IFNA(HYPERLINK(VLOOKUP(A93,Sheet2!B:D,3,FALSE), "სურათის ნახვა"),"")</f>
        <v/>
      </c>
      <c r="H93" s="19" t="s">
        <v>532</v>
      </c>
    </row>
    <row r="94" spans="1:8" ht="15.75" customHeight="1" x14ac:dyDescent="0.35">
      <c r="A94" s="20" t="s">
        <v>97</v>
      </c>
      <c r="B94" s="9" t="s">
        <v>96</v>
      </c>
      <c r="C94" s="9" t="s">
        <v>1</v>
      </c>
      <c r="D94" s="9" t="s">
        <v>280</v>
      </c>
      <c r="E94" s="10">
        <v>298</v>
      </c>
      <c r="F94" s="10">
        <v>72767.7</v>
      </c>
      <c r="G94" s="11" t="str">
        <f>_xlfn.IFNA(HYPERLINK(VLOOKUP(A94,Sheet2!B:D,3,FALSE), "სურათის ნახვა"),"")</f>
        <v/>
      </c>
      <c r="H94" s="19" t="s">
        <v>532</v>
      </c>
    </row>
    <row r="95" spans="1:8" s="5" customFormat="1" ht="15.75" customHeight="1" x14ac:dyDescent="0.35">
      <c r="A95" s="21" t="s">
        <v>67</v>
      </c>
      <c r="B95" s="12" t="s">
        <v>355</v>
      </c>
      <c r="C95" s="12" t="s">
        <v>207</v>
      </c>
      <c r="D95" s="12" t="s">
        <v>265</v>
      </c>
      <c r="E95" s="13">
        <v>3500</v>
      </c>
      <c r="F95" s="10">
        <v>72767.7</v>
      </c>
      <c r="G95" s="11" t="str">
        <f>_xlfn.IFNA(HYPERLINK(VLOOKUP(A95,Sheet2!B:D,3,FALSE), "სურათის ნახვა"),"")</f>
        <v/>
      </c>
      <c r="H95" s="19" t="s">
        <v>532</v>
      </c>
    </row>
    <row r="96" spans="1:8" ht="15.75" customHeight="1" x14ac:dyDescent="0.35">
      <c r="A96" s="20" t="s">
        <v>70</v>
      </c>
      <c r="B96" s="9" t="s">
        <v>437</v>
      </c>
      <c r="C96" s="9" t="s">
        <v>1</v>
      </c>
      <c r="D96" s="9" t="s">
        <v>270</v>
      </c>
      <c r="E96" s="10">
        <v>1206</v>
      </c>
      <c r="F96" s="10">
        <v>18201.71</v>
      </c>
      <c r="G96" s="11" t="str">
        <f>_xlfn.IFNA(HYPERLINK(VLOOKUP(A96,Sheet2!B:D,3,FALSE), "სურათის ნახვა"),"")</f>
        <v/>
      </c>
      <c r="H96" s="19" t="s">
        <v>532</v>
      </c>
    </row>
    <row r="97" spans="1:8" ht="15.75" customHeight="1" x14ac:dyDescent="0.35">
      <c r="A97" s="20" t="s">
        <v>71</v>
      </c>
      <c r="B97" s="9" t="s">
        <v>343</v>
      </c>
      <c r="C97" s="9" t="s">
        <v>1</v>
      </c>
      <c r="D97" s="9" t="s">
        <v>282</v>
      </c>
      <c r="E97" s="10">
        <v>426</v>
      </c>
      <c r="F97" s="10">
        <v>70072.600000000006</v>
      </c>
      <c r="G97" s="11" t="str">
        <f>_xlfn.IFNA(HYPERLINK(VLOOKUP(A97,Sheet2!B:D,3,FALSE), "სურათის ნახვა"),"")</f>
        <v/>
      </c>
      <c r="H97" s="19" t="s">
        <v>532</v>
      </c>
    </row>
    <row r="98" spans="1:8" ht="15.75" customHeight="1" x14ac:dyDescent="0.35">
      <c r="A98" s="20" t="s">
        <v>75</v>
      </c>
      <c r="B98" s="9" t="s">
        <v>347</v>
      </c>
      <c r="C98" s="9" t="s">
        <v>1</v>
      </c>
      <c r="D98" s="9" t="s">
        <v>271</v>
      </c>
      <c r="E98" s="10">
        <v>2581</v>
      </c>
      <c r="F98" s="10">
        <v>70072.600000000006</v>
      </c>
      <c r="G98" s="11" t="str">
        <f>_xlfn.IFNA(HYPERLINK(VLOOKUP(A98,Sheet2!B:D,3,FALSE), "სურათის ნახვა"),"")</f>
        <v/>
      </c>
      <c r="H98" s="19" t="s">
        <v>532</v>
      </c>
    </row>
    <row r="99" spans="1:8" ht="15.75" customHeight="1" x14ac:dyDescent="0.35">
      <c r="A99" s="20" t="s">
        <v>82</v>
      </c>
      <c r="B99" s="9" t="s">
        <v>348</v>
      </c>
      <c r="C99" s="9" t="s">
        <v>1</v>
      </c>
      <c r="D99" s="9" t="s">
        <v>281</v>
      </c>
      <c r="E99" s="10">
        <v>1805</v>
      </c>
      <c r="F99" s="10">
        <v>70072.600000000006</v>
      </c>
      <c r="G99" s="11" t="str">
        <f>_xlfn.IFNA(HYPERLINK(VLOOKUP(A99,Sheet2!B:D,3,FALSE), "სურათის ნახვა"),"")</f>
        <v/>
      </c>
      <c r="H99" s="19" t="s">
        <v>532</v>
      </c>
    </row>
    <row r="100" spans="1:8" ht="15.75" customHeight="1" x14ac:dyDescent="0.35">
      <c r="A100" s="20" t="s">
        <v>84</v>
      </c>
      <c r="B100" s="9" t="s">
        <v>349</v>
      </c>
      <c r="C100" s="9" t="s">
        <v>1</v>
      </c>
      <c r="D100" s="9" t="s">
        <v>285</v>
      </c>
      <c r="E100" s="10">
        <v>1655</v>
      </c>
      <c r="F100" s="10">
        <v>70072.600000000006</v>
      </c>
      <c r="G100" s="11" t="str">
        <f>_xlfn.IFNA(HYPERLINK(VLOOKUP(A100,Sheet2!B:D,3,FALSE), "სურათის ნახვა"),"")</f>
        <v/>
      </c>
      <c r="H100" s="19" t="s">
        <v>532</v>
      </c>
    </row>
    <row r="101" spans="1:8" ht="15.75" customHeight="1" x14ac:dyDescent="0.35">
      <c r="A101" s="20" t="s">
        <v>81</v>
      </c>
      <c r="B101" s="9" t="s">
        <v>80</v>
      </c>
      <c r="C101" s="9" t="s">
        <v>1</v>
      </c>
      <c r="D101" s="9" t="s">
        <v>285</v>
      </c>
      <c r="E101" s="10">
        <v>1603</v>
      </c>
      <c r="F101" s="10">
        <v>67377.5</v>
      </c>
      <c r="G101" s="11" t="str">
        <f>_xlfn.IFNA(HYPERLINK(VLOOKUP(A101,Sheet2!B:D,3,FALSE), "სურათის ნახვა"),"")</f>
        <v/>
      </c>
      <c r="H101" s="19" t="s">
        <v>532</v>
      </c>
    </row>
    <row r="102" spans="1:8" ht="15.75" customHeight="1" x14ac:dyDescent="0.35">
      <c r="A102" s="20" t="s">
        <v>85</v>
      </c>
      <c r="B102" s="9" t="s">
        <v>350</v>
      </c>
      <c r="C102" s="9" t="s">
        <v>1</v>
      </c>
      <c r="D102" s="9" t="s">
        <v>281</v>
      </c>
      <c r="E102" s="10">
        <v>2085</v>
      </c>
      <c r="F102" s="10">
        <v>67377.5</v>
      </c>
      <c r="G102" s="11" t="str">
        <f>_xlfn.IFNA(HYPERLINK(VLOOKUP(A102,Sheet2!B:D,3,FALSE), "სურათის ნახვა"),"")</f>
        <v/>
      </c>
      <c r="H102" s="19" t="s">
        <v>532</v>
      </c>
    </row>
    <row r="103" spans="1:8" ht="15.75" customHeight="1" x14ac:dyDescent="0.35">
      <c r="A103" s="20" t="s">
        <v>89</v>
      </c>
      <c r="B103" s="9" t="s">
        <v>369</v>
      </c>
      <c r="C103" s="9" t="s">
        <v>1</v>
      </c>
      <c r="D103" s="9" t="s">
        <v>281</v>
      </c>
      <c r="E103" s="10">
        <v>2101</v>
      </c>
      <c r="F103" s="10">
        <v>67377.5</v>
      </c>
      <c r="G103" s="11" t="str">
        <f>_xlfn.IFNA(HYPERLINK(VLOOKUP(A103,Sheet2!B:D,3,FALSE), "სურათის ნახვა"),"")</f>
        <v/>
      </c>
      <c r="H103" s="19" t="s">
        <v>532</v>
      </c>
    </row>
    <row r="104" spans="1:8" ht="15.75" customHeight="1" x14ac:dyDescent="0.35">
      <c r="A104" s="20" t="s">
        <v>87</v>
      </c>
      <c r="B104" s="9" t="s">
        <v>371</v>
      </c>
      <c r="C104" s="9" t="s">
        <v>1</v>
      </c>
      <c r="D104" s="9" t="s">
        <v>281</v>
      </c>
      <c r="E104" s="10">
        <v>946</v>
      </c>
      <c r="F104" s="10">
        <v>67377.5</v>
      </c>
      <c r="G104" s="11" t="str">
        <f>_xlfn.IFNA(HYPERLINK(VLOOKUP(A104,Sheet2!B:D,3,FALSE), "სურათის ნახვა"),"")</f>
        <v/>
      </c>
      <c r="H104" s="19" t="s">
        <v>532</v>
      </c>
    </row>
    <row r="105" spans="1:8" ht="15.75" customHeight="1" x14ac:dyDescent="0.35">
      <c r="A105" s="20" t="s">
        <v>88</v>
      </c>
      <c r="B105" s="9" t="s">
        <v>372</v>
      </c>
      <c r="C105" s="9" t="s">
        <v>1</v>
      </c>
      <c r="D105" s="9" t="s">
        <v>281</v>
      </c>
      <c r="E105" s="10">
        <v>1008</v>
      </c>
      <c r="F105" s="10">
        <v>67377.5</v>
      </c>
      <c r="G105" s="11" t="str">
        <f>_xlfn.IFNA(HYPERLINK(VLOOKUP(A105,Sheet2!B:D,3,FALSE), "სურათის ნახვა"),"")</f>
        <v/>
      </c>
      <c r="H105" s="19" t="s">
        <v>532</v>
      </c>
    </row>
    <row r="106" spans="1:8" ht="15.75" customHeight="1" x14ac:dyDescent="0.35">
      <c r="A106" s="20" t="s">
        <v>110</v>
      </c>
      <c r="B106" s="9" t="s">
        <v>109</v>
      </c>
      <c r="C106" s="9" t="s">
        <v>1</v>
      </c>
      <c r="D106" s="9" t="s">
        <v>282</v>
      </c>
      <c r="E106" s="10">
        <v>5072</v>
      </c>
      <c r="F106" s="10">
        <v>67377.5</v>
      </c>
      <c r="G106" s="11" t="str">
        <f>_xlfn.IFNA(HYPERLINK(VLOOKUP(A106,Sheet2!B:D,3,FALSE), "სურათის ნახვა"),"")</f>
        <v/>
      </c>
      <c r="H106" s="19" t="s">
        <v>532</v>
      </c>
    </row>
    <row r="107" spans="1:8" ht="15.75" customHeight="1" x14ac:dyDescent="0.35">
      <c r="A107" s="20" t="s">
        <v>167</v>
      </c>
      <c r="B107" s="9" t="s">
        <v>161</v>
      </c>
      <c r="C107" s="9" t="s">
        <v>1</v>
      </c>
      <c r="D107" s="9" t="s">
        <v>272</v>
      </c>
      <c r="E107" s="10">
        <v>3000</v>
      </c>
      <c r="F107" s="10">
        <v>67377.5</v>
      </c>
      <c r="G107" s="11" t="str">
        <f>_xlfn.IFNA(HYPERLINK(VLOOKUP(A107,Sheet2!B:D,3,FALSE), "სურათის ნახვა"),"")</f>
        <v/>
      </c>
      <c r="H107" s="19" t="s">
        <v>532</v>
      </c>
    </row>
    <row r="108" spans="1:8" ht="15.75" customHeight="1" x14ac:dyDescent="0.35">
      <c r="A108" s="20" t="s">
        <v>138</v>
      </c>
      <c r="B108" s="9" t="s">
        <v>379</v>
      </c>
      <c r="C108" s="9" t="s">
        <v>1</v>
      </c>
      <c r="D108" s="9" t="s">
        <v>274</v>
      </c>
      <c r="E108" s="10">
        <v>158</v>
      </c>
      <c r="F108" s="10">
        <v>67377.5</v>
      </c>
      <c r="G108" s="11" t="str">
        <f>_xlfn.IFNA(HYPERLINK(VLOOKUP(A108,Sheet2!B:D,3,FALSE), "სურათის ნახვა"),"")</f>
        <v/>
      </c>
      <c r="H108" s="19" t="s">
        <v>532</v>
      </c>
    </row>
    <row r="109" spans="1:8" ht="15.75" customHeight="1" x14ac:dyDescent="0.35">
      <c r="A109" s="20" t="s">
        <v>102</v>
      </c>
      <c r="B109" s="9" t="s">
        <v>387</v>
      </c>
      <c r="C109" s="9" t="s">
        <v>1</v>
      </c>
      <c r="D109" s="9" t="s">
        <v>274</v>
      </c>
      <c r="E109" s="10">
        <v>599</v>
      </c>
      <c r="F109" s="10">
        <v>67377.5</v>
      </c>
      <c r="G109" s="11" t="str">
        <f>_xlfn.IFNA(HYPERLINK(VLOOKUP(A109,Sheet2!B:D,3,FALSE), "სურათის ნახვა"),"")</f>
        <v/>
      </c>
      <c r="H109" s="19" t="s">
        <v>532</v>
      </c>
    </row>
    <row r="110" spans="1:8" ht="27" x14ac:dyDescent="0.35">
      <c r="A110" s="20" t="s">
        <v>86</v>
      </c>
      <c r="B110" s="14" t="s">
        <v>389</v>
      </c>
      <c r="C110" s="9" t="s">
        <v>255</v>
      </c>
      <c r="D110" s="9" t="s">
        <v>284</v>
      </c>
      <c r="E110" s="10">
        <v>0</v>
      </c>
      <c r="F110" s="10">
        <v>51482.06</v>
      </c>
      <c r="G110" s="11" t="str">
        <f>_xlfn.IFNA(HYPERLINK(VLOOKUP(A110,Sheet2!B:D,3,FALSE), "სურათის ნახვა"),"")</f>
        <v/>
      </c>
      <c r="H110" s="19" t="s">
        <v>532</v>
      </c>
    </row>
    <row r="111" spans="1:8" ht="15.75" customHeight="1" x14ac:dyDescent="0.35">
      <c r="A111" s="21" t="s">
        <v>125</v>
      </c>
      <c r="B111" s="12" t="s">
        <v>124</v>
      </c>
      <c r="C111" s="12" t="s">
        <v>207</v>
      </c>
      <c r="D111" s="9" t="s">
        <v>280</v>
      </c>
      <c r="E111" s="13">
        <v>1372</v>
      </c>
      <c r="F111" s="10">
        <v>64682.400000000001</v>
      </c>
      <c r="G111" s="11" t="str">
        <f>_xlfn.IFNA(HYPERLINK(VLOOKUP(A111,Sheet2!B:D,3,FALSE), "სურათის ნახვა"),"")</f>
        <v/>
      </c>
      <c r="H111" s="19" t="s">
        <v>532</v>
      </c>
    </row>
    <row r="112" spans="1:8" ht="15.75" customHeight="1" x14ac:dyDescent="0.35">
      <c r="A112" s="20" t="s">
        <v>83</v>
      </c>
      <c r="B112" s="9" t="s">
        <v>375</v>
      </c>
      <c r="C112" s="9" t="s">
        <v>1</v>
      </c>
      <c r="D112" s="9" t="s">
        <v>270</v>
      </c>
      <c r="E112" s="10">
        <v>720</v>
      </c>
      <c r="F112" s="10">
        <v>64682.400000000001</v>
      </c>
      <c r="G112" s="11" t="str">
        <f>_xlfn.IFNA(HYPERLINK(VLOOKUP(A112,Sheet2!B:D,3,FALSE), "სურათის ნახვა"),"")</f>
        <v/>
      </c>
      <c r="H112" s="19" t="s">
        <v>532</v>
      </c>
    </row>
    <row r="113" spans="1:8" ht="15" customHeight="1" x14ac:dyDescent="0.35">
      <c r="A113" s="20" t="s">
        <v>90</v>
      </c>
      <c r="B113" s="9" t="s">
        <v>376</v>
      </c>
      <c r="C113" s="9" t="s">
        <v>1</v>
      </c>
      <c r="D113" s="9" t="s">
        <v>281</v>
      </c>
      <c r="E113" s="10">
        <v>1993</v>
      </c>
      <c r="F113" s="10">
        <v>64682.400000000001</v>
      </c>
      <c r="G113" s="11" t="str">
        <f>_xlfn.IFNA(HYPERLINK(VLOOKUP(A113,Sheet2!B:D,3,FALSE), "სურათის ნახვა"),"")</f>
        <v/>
      </c>
      <c r="H113" s="19" t="s">
        <v>532</v>
      </c>
    </row>
    <row r="114" spans="1:8" ht="15" customHeight="1" x14ac:dyDescent="0.35">
      <c r="A114" s="20" t="s">
        <v>91</v>
      </c>
      <c r="B114" s="9" t="s">
        <v>377</v>
      </c>
      <c r="C114" s="9" t="s">
        <v>1</v>
      </c>
      <c r="D114" s="9" t="s">
        <v>281</v>
      </c>
      <c r="E114" s="10">
        <v>875</v>
      </c>
      <c r="F114" s="10">
        <v>64682.400000000001</v>
      </c>
      <c r="G114" s="11" t="str">
        <f>_xlfn.IFNA(HYPERLINK(VLOOKUP(A114,Sheet2!B:D,3,FALSE), "სურათის ნახვა"),"")</f>
        <v/>
      </c>
      <c r="H114" s="19" t="s">
        <v>532</v>
      </c>
    </row>
    <row r="115" spans="1:8" s="2" customFormat="1" ht="15.75" customHeight="1" x14ac:dyDescent="0.35">
      <c r="A115" s="20" t="s">
        <v>92</v>
      </c>
      <c r="B115" s="9" t="s">
        <v>378</v>
      </c>
      <c r="C115" s="9" t="s">
        <v>1</v>
      </c>
      <c r="D115" s="9" t="s">
        <v>281</v>
      </c>
      <c r="E115" s="10">
        <v>2288</v>
      </c>
      <c r="F115" s="10">
        <v>64682.400000000001</v>
      </c>
      <c r="G115" s="11" t="str">
        <f>_xlfn.IFNA(HYPERLINK(VLOOKUP(A115,Sheet2!B:D,3,FALSE), "სურათის ნახვა"),"")</f>
        <v/>
      </c>
      <c r="H115" s="19" t="s">
        <v>532</v>
      </c>
    </row>
    <row r="116" spans="1:8" ht="15" customHeight="1" x14ac:dyDescent="0.35">
      <c r="A116" s="20" t="s">
        <v>111</v>
      </c>
      <c r="B116" s="9" t="s">
        <v>376</v>
      </c>
      <c r="C116" s="9" t="s">
        <v>1</v>
      </c>
      <c r="D116" s="9" t="s">
        <v>281</v>
      </c>
      <c r="E116" s="10">
        <v>5460</v>
      </c>
      <c r="F116" s="10">
        <v>64682.400000000001</v>
      </c>
      <c r="G116" s="11" t="str">
        <f>_xlfn.IFNA(HYPERLINK(VLOOKUP(A116,Sheet2!B:D,3,FALSE), "სურათის ნახვა"),"")</f>
        <v/>
      </c>
      <c r="H116" s="19" t="s">
        <v>532</v>
      </c>
    </row>
    <row r="117" spans="1:8" ht="15" customHeight="1" x14ac:dyDescent="0.35">
      <c r="A117" s="20" t="s">
        <v>114</v>
      </c>
      <c r="B117" s="9" t="s">
        <v>306</v>
      </c>
      <c r="C117" s="9" t="s">
        <v>1</v>
      </c>
      <c r="D117" s="9" t="s">
        <v>281</v>
      </c>
      <c r="E117" s="10">
        <v>3106</v>
      </c>
      <c r="F117" s="10">
        <v>64682.400000000001</v>
      </c>
      <c r="G117" s="11" t="str">
        <f>_xlfn.IFNA(HYPERLINK(VLOOKUP(A117,Sheet2!B:D,3,FALSE), "სურათის ნახვა"),"")</f>
        <v/>
      </c>
      <c r="H117" s="19" t="s">
        <v>532</v>
      </c>
    </row>
    <row r="118" spans="1:8" ht="15" customHeight="1" x14ac:dyDescent="0.35">
      <c r="A118" s="20" t="s">
        <v>106</v>
      </c>
      <c r="B118" s="9" t="s">
        <v>315</v>
      </c>
      <c r="C118" s="9" t="s">
        <v>1</v>
      </c>
      <c r="D118" s="9" t="s">
        <v>281</v>
      </c>
      <c r="E118" s="10">
        <v>2581</v>
      </c>
      <c r="F118" s="10">
        <v>64682.400000000001</v>
      </c>
      <c r="G118" s="11" t="str">
        <f>_xlfn.IFNA(HYPERLINK(VLOOKUP(A118,Sheet2!B:D,3,FALSE), "სურათის ნახვა"),"")</f>
        <v/>
      </c>
      <c r="H118" s="19" t="s">
        <v>532</v>
      </c>
    </row>
    <row r="119" spans="1:8" ht="15" customHeight="1" x14ac:dyDescent="0.35">
      <c r="A119" s="21" t="s">
        <v>95</v>
      </c>
      <c r="B119" s="12" t="s">
        <v>94</v>
      </c>
      <c r="C119" s="12" t="s">
        <v>207</v>
      </c>
      <c r="D119" s="12" t="s">
        <v>279</v>
      </c>
      <c r="E119" s="13">
        <v>960</v>
      </c>
      <c r="F119" s="10">
        <v>61987.3</v>
      </c>
      <c r="G119" s="11" t="str">
        <f>_xlfn.IFNA(HYPERLINK(VLOOKUP(A119,Sheet2!B:D,3,FALSE), "სურათის ნახვა"),"")</f>
        <v/>
      </c>
      <c r="H119" s="19" t="s">
        <v>532</v>
      </c>
    </row>
    <row r="120" spans="1:8" ht="15" customHeight="1" x14ac:dyDescent="0.35">
      <c r="A120" s="20" t="s">
        <v>104</v>
      </c>
      <c r="B120" s="9" t="s">
        <v>103</v>
      </c>
      <c r="C120" s="9" t="s">
        <v>256</v>
      </c>
      <c r="D120" s="9" t="s">
        <v>267</v>
      </c>
      <c r="E120" s="10">
        <v>13560</v>
      </c>
      <c r="F120" s="10">
        <v>61987.3</v>
      </c>
      <c r="G120" s="11" t="str">
        <f>_xlfn.IFNA(HYPERLINK(VLOOKUP(A120,Sheet2!B:D,3,FALSE), "სურათის ნახვა"),"")</f>
        <v/>
      </c>
      <c r="H120" s="19" t="s">
        <v>532</v>
      </c>
    </row>
    <row r="121" spans="1:8" ht="15.75" customHeight="1" x14ac:dyDescent="0.35">
      <c r="A121" s="20" t="s">
        <v>98</v>
      </c>
      <c r="B121" s="9" t="s">
        <v>80</v>
      </c>
      <c r="C121" s="9" t="s">
        <v>1</v>
      </c>
      <c r="D121" s="9" t="s">
        <v>285</v>
      </c>
      <c r="E121" s="10">
        <v>1210</v>
      </c>
      <c r="F121" s="10">
        <v>61987.3</v>
      </c>
      <c r="G121" s="11" t="str">
        <f>_xlfn.IFNA(HYPERLINK(VLOOKUP(A121,Sheet2!B:D,3,FALSE), "სურათის ნახვა"),"")</f>
        <v/>
      </c>
      <c r="H121" s="19" t="s">
        <v>532</v>
      </c>
    </row>
    <row r="122" spans="1:8" x14ac:dyDescent="0.35">
      <c r="A122" s="20" t="s">
        <v>99</v>
      </c>
      <c r="B122" s="9" t="s">
        <v>80</v>
      </c>
      <c r="C122" s="9" t="s">
        <v>1</v>
      </c>
      <c r="D122" s="9" t="s">
        <v>285</v>
      </c>
      <c r="E122" s="10">
        <v>1525</v>
      </c>
      <c r="F122" s="10">
        <v>61987.3</v>
      </c>
      <c r="G122" s="11" t="str">
        <f>_xlfn.IFNA(HYPERLINK(VLOOKUP(A122,Sheet2!B:D,3,FALSE), "სურათის ნახვა"),"")</f>
        <v/>
      </c>
      <c r="H122" s="19" t="s">
        <v>532</v>
      </c>
    </row>
    <row r="123" spans="1:8" x14ac:dyDescent="0.35">
      <c r="A123" s="20" t="s">
        <v>112</v>
      </c>
      <c r="B123" s="9" t="s">
        <v>381</v>
      </c>
      <c r="C123" s="9" t="s">
        <v>1</v>
      </c>
      <c r="D123" s="9" t="s">
        <v>277</v>
      </c>
      <c r="E123" s="10">
        <v>1023</v>
      </c>
      <c r="F123" s="10">
        <v>61987.3</v>
      </c>
      <c r="G123" s="11" t="str">
        <f>_xlfn.IFNA(HYPERLINK(VLOOKUP(A123,Sheet2!B:D,3,FALSE), "სურათის ნახვა"),"")</f>
        <v/>
      </c>
      <c r="H123" s="19" t="s">
        <v>532</v>
      </c>
    </row>
    <row r="124" spans="1:8" ht="15.75" customHeight="1" x14ac:dyDescent="0.35">
      <c r="A124" s="20" t="s">
        <v>136</v>
      </c>
      <c r="B124" s="9" t="s">
        <v>100</v>
      </c>
      <c r="C124" s="9" t="s">
        <v>1</v>
      </c>
      <c r="D124" s="9" t="s">
        <v>265</v>
      </c>
      <c r="E124" s="10">
        <v>2009</v>
      </c>
      <c r="F124" s="10">
        <v>61987.3</v>
      </c>
      <c r="G124" s="11" t="str">
        <f>_xlfn.IFNA(HYPERLINK(VLOOKUP(A124,Sheet2!B:D,3,FALSE), "სურათის ნახვა"),"")</f>
        <v/>
      </c>
      <c r="H124" s="19" t="s">
        <v>532</v>
      </c>
    </row>
    <row r="125" spans="1:8" ht="15.75" customHeight="1" x14ac:dyDescent="0.35">
      <c r="A125" s="20" t="s">
        <v>160</v>
      </c>
      <c r="B125" s="9" t="s">
        <v>385</v>
      </c>
      <c r="C125" s="9" t="s">
        <v>1</v>
      </c>
      <c r="D125" s="9" t="s">
        <v>274</v>
      </c>
      <c r="E125" s="10">
        <v>644</v>
      </c>
      <c r="F125" s="10">
        <v>61987.3</v>
      </c>
      <c r="G125" s="11" t="str">
        <f>_xlfn.IFNA(HYPERLINK(VLOOKUP(A125,Sheet2!B:D,3,FALSE), "სურათის ნახვა"),"")</f>
        <v/>
      </c>
      <c r="H125" s="19" t="s">
        <v>532</v>
      </c>
    </row>
    <row r="126" spans="1:8" x14ac:dyDescent="0.35">
      <c r="A126" s="20" t="s">
        <v>76</v>
      </c>
      <c r="B126" s="9" t="s">
        <v>374</v>
      </c>
      <c r="C126" s="9" t="s">
        <v>1</v>
      </c>
      <c r="D126" s="9" t="s">
        <v>270</v>
      </c>
      <c r="E126" s="10">
        <v>708</v>
      </c>
      <c r="F126" s="10">
        <v>59292.200000000004</v>
      </c>
      <c r="G126" s="11" t="str">
        <f>_xlfn.IFNA(HYPERLINK(VLOOKUP(A126,Sheet2!B:D,3,FALSE), "სურათის ნახვა"),"")</f>
        <v/>
      </c>
      <c r="H126" s="19" t="s">
        <v>532</v>
      </c>
    </row>
    <row r="127" spans="1:8" ht="15.75" customHeight="1" x14ac:dyDescent="0.35">
      <c r="A127" s="20" t="s">
        <v>105</v>
      </c>
      <c r="B127" s="9" t="s">
        <v>380</v>
      </c>
      <c r="C127" s="9" t="s">
        <v>1</v>
      </c>
      <c r="D127" s="9" t="s">
        <v>281</v>
      </c>
      <c r="E127" s="10">
        <v>2380</v>
      </c>
      <c r="F127" s="10">
        <v>59292.200000000004</v>
      </c>
      <c r="G127" s="11" t="str">
        <f>_xlfn.IFNA(HYPERLINK(VLOOKUP(A127,Sheet2!B:D,3,FALSE), "სურათის ნახვა"),"")</f>
        <v/>
      </c>
      <c r="H127" s="19" t="s">
        <v>532</v>
      </c>
    </row>
    <row r="128" spans="1:8" ht="15.75" customHeight="1" x14ac:dyDescent="0.35">
      <c r="A128" s="20" t="s">
        <v>108</v>
      </c>
      <c r="B128" s="9" t="s">
        <v>382</v>
      </c>
      <c r="C128" s="9" t="s">
        <v>256</v>
      </c>
      <c r="D128" s="9" t="s">
        <v>280</v>
      </c>
      <c r="E128" s="10">
        <v>0</v>
      </c>
      <c r="F128" s="10">
        <v>59292.200000000004</v>
      </c>
      <c r="G128" s="11" t="str">
        <f>_xlfn.IFNA(HYPERLINK(VLOOKUP(A128,Sheet2!B:D,3,FALSE), "სურათის ნახვა"),"")</f>
        <v/>
      </c>
      <c r="H128" s="19" t="s">
        <v>532</v>
      </c>
    </row>
    <row r="129" spans="1:8" ht="15.75" customHeight="1" x14ac:dyDescent="0.35">
      <c r="A129" s="20" t="s">
        <v>162</v>
      </c>
      <c r="B129" s="9" t="s">
        <v>323</v>
      </c>
      <c r="C129" s="9" t="s">
        <v>256</v>
      </c>
      <c r="D129" s="9" t="s">
        <v>272</v>
      </c>
      <c r="E129" s="10">
        <v>2500</v>
      </c>
      <c r="F129" s="10">
        <v>59292.200000000004</v>
      </c>
      <c r="G129" s="11" t="str">
        <f>_xlfn.IFNA(HYPERLINK(VLOOKUP(A129,Sheet2!B:D,3,FALSE), "სურათის ნახვა"),"")</f>
        <v/>
      </c>
      <c r="H129" s="19" t="s">
        <v>532</v>
      </c>
    </row>
    <row r="130" spans="1:8" ht="15.75" customHeight="1" x14ac:dyDescent="0.35">
      <c r="A130" s="20" t="s">
        <v>93</v>
      </c>
      <c r="B130" s="9" t="s">
        <v>534</v>
      </c>
      <c r="C130" s="9" t="s">
        <v>1</v>
      </c>
      <c r="D130" s="9" t="s">
        <v>280</v>
      </c>
      <c r="E130" s="10">
        <v>651</v>
      </c>
      <c r="F130" s="10">
        <v>59292.200000000004</v>
      </c>
      <c r="G130" s="11" t="str">
        <f>_xlfn.IFNA(HYPERLINK(VLOOKUP(A130,Sheet2!B:D,3,FALSE), "სურათის ნახვა"),"")</f>
        <v/>
      </c>
      <c r="H130" s="19" t="s">
        <v>532</v>
      </c>
    </row>
    <row r="131" spans="1:8" ht="15.75" customHeight="1" x14ac:dyDescent="0.35">
      <c r="A131" s="20" t="s">
        <v>129</v>
      </c>
      <c r="B131" s="9" t="s">
        <v>384</v>
      </c>
      <c r="C131" s="9" t="s">
        <v>1</v>
      </c>
      <c r="D131" s="9" t="s">
        <v>280</v>
      </c>
      <c r="E131" s="10">
        <v>501</v>
      </c>
      <c r="F131" s="10">
        <v>59292.200000000004</v>
      </c>
      <c r="G131" s="11" t="str">
        <f>_xlfn.IFNA(HYPERLINK(VLOOKUP(A131,Sheet2!B:D,3,FALSE), "სურათის ნახვა"),"")</f>
        <v/>
      </c>
      <c r="H131" s="19" t="s">
        <v>532</v>
      </c>
    </row>
    <row r="132" spans="1:8" ht="15.75" customHeight="1" x14ac:dyDescent="0.35">
      <c r="A132" s="20" t="s">
        <v>65</v>
      </c>
      <c r="B132" s="9" t="s">
        <v>341</v>
      </c>
      <c r="C132" s="9" t="s">
        <v>1</v>
      </c>
      <c r="D132" s="9" t="s">
        <v>264</v>
      </c>
      <c r="E132" s="10">
        <v>200</v>
      </c>
      <c r="F132" s="10">
        <v>53902</v>
      </c>
      <c r="G132" s="11" t="str">
        <f>_xlfn.IFNA(HYPERLINK(VLOOKUP(A132,Sheet2!B:D,3,FALSE), "სურათის ნახვა"),"")</f>
        <v>სურათის ნახვა</v>
      </c>
      <c r="H132" s="19" t="s">
        <v>532</v>
      </c>
    </row>
    <row r="133" spans="1:8" ht="15.75" customHeight="1" x14ac:dyDescent="0.35">
      <c r="A133" s="20" t="s">
        <v>115</v>
      </c>
      <c r="B133" s="9" t="s">
        <v>383</v>
      </c>
      <c r="C133" s="9" t="s">
        <v>1</v>
      </c>
      <c r="D133" s="9" t="s">
        <v>267</v>
      </c>
      <c r="E133" s="10">
        <v>425</v>
      </c>
      <c r="F133" s="10">
        <v>53902</v>
      </c>
      <c r="G133" s="11" t="str">
        <f>_xlfn.IFNA(HYPERLINK(VLOOKUP(A133,Sheet2!B:D,3,FALSE), "სურათის ნახვა"),"")</f>
        <v/>
      </c>
      <c r="H133" s="19" t="s">
        <v>532</v>
      </c>
    </row>
    <row r="134" spans="1:8" ht="15.75" customHeight="1" x14ac:dyDescent="0.35">
      <c r="A134" s="20" t="s">
        <v>184</v>
      </c>
      <c r="B134" s="9" t="s">
        <v>323</v>
      </c>
      <c r="C134" s="9" t="s">
        <v>1</v>
      </c>
      <c r="D134" s="9" t="s">
        <v>272</v>
      </c>
      <c r="E134" s="10">
        <v>2202</v>
      </c>
      <c r="F134" s="10">
        <v>53902</v>
      </c>
      <c r="G134" s="11" t="str">
        <f>_xlfn.IFNA(HYPERLINK(VLOOKUP(A134,Sheet2!B:D,3,FALSE), "სურათის ნახვა"),"")</f>
        <v/>
      </c>
      <c r="H134" s="19" t="s">
        <v>532</v>
      </c>
    </row>
    <row r="135" spans="1:8" ht="15.75" customHeight="1" x14ac:dyDescent="0.35">
      <c r="A135" s="20" t="s">
        <v>121</v>
      </c>
      <c r="B135" s="9" t="s">
        <v>390</v>
      </c>
      <c r="C135" s="9" t="s">
        <v>1</v>
      </c>
      <c r="D135" s="9" t="s">
        <v>281</v>
      </c>
      <c r="E135" s="10">
        <v>3000</v>
      </c>
      <c r="F135" s="10">
        <v>53902</v>
      </c>
      <c r="G135" s="11" t="str">
        <f>_xlfn.IFNA(HYPERLINK(VLOOKUP(A135,Sheet2!B:D,3,FALSE), "სურათის ნახვა"),"")</f>
        <v/>
      </c>
      <c r="H135" s="19" t="s">
        <v>532</v>
      </c>
    </row>
    <row r="136" spans="1:8" ht="15.75" customHeight="1" x14ac:dyDescent="0.35">
      <c r="A136" s="20" t="s">
        <v>122</v>
      </c>
      <c r="B136" s="9" t="s">
        <v>391</v>
      </c>
      <c r="C136" s="9" t="s">
        <v>1</v>
      </c>
      <c r="D136" s="9" t="s">
        <v>285</v>
      </c>
      <c r="E136" s="10">
        <v>1501</v>
      </c>
      <c r="F136" s="10">
        <v>53902</v>
      </c>
      <c r="G136" s="11" t="str">
        <f>_xlfn.IFNA(HYPERLINK(VLOOKUP(A136,Sheet2!B:D,3,FALSE), "სურათის ნახვა"),"")</f>
        <v/>
      </c>
      <c r="H136" s="19" t="s">
        <v>532</v>
      </c>
    </row>
    <row r="137" spans="1:8" ht="15.75" customHeight="1" x14ac:dyDescent="0.35">
      <c r="A137" s="20" t="s">
        <v>139</v>
      </c>
      <c r="B137" s="9" t="s">
        <v>100</v>
      </c>
      <c r="C137" s="9" t="s">
        <v>1</v>
      </c>
      <c r="D137" s="9" t="s">
        <v>265</v>
      </c>
      <c r="E137" s="10">
        <v>1900</v>
      </c>
      <c r="F137" s="10">
        <v>53902</v>
      </c>
      <c r="G137" s="11" t="str">
        <f>_xlfn.IFNA(HYPERLINK(VLOOKUP(A137,Sheet2!B:D,3,FALSE), "სურათის ნახვა"),"")</f>
        <v/>
      </c>
      <c r="H137" s="19" t="s">
        <v>532</v>
      </c>
    </row>
    <row r="138" spans="1:8" ht="15.75" customHeight="1" x14ac:dyDescent="0.35">
      <c r="A138" s="20" t="s">
        <v>165</v>
      </c>
      <c r="B138" s="9" t="s">
        <v>164</v>
      </c>
      <c r="C138" s="9" t="s">
        <v>1</v>
      </c>
      <c r="D138" s="9" t="s">
        <v>272</v>
      </c>
      <c r="E138" s="10">
        <v>4501</v>
      </c>
      <c r="F138" s="10">
        <v>53902</v>
      </c>
      <c r="G138" s="11" t="str">
        <f>_xlfn.IFNA(HYPERLINK(VLOOKUP(A138,Sheet2!B:D,3,FALSE), "სურათის ნახვა"),"")</f>
        <v/>
      </c>
      <c r="H138" s="19" t="s">
        <v>532</v>
      </c>
    </row>
    <row r="139" spans="1:8" x14ac:dyDescent="0.35">
      <c r="A139" s="20" t="s">
        <v>152</v>
      </c>
      <c r="B139" s="9" t="s">
        <v>395</v>
      </c>
      <c r="C139" s="9" t="s">
        <v>1</v>
      </c>
      <c r="D139" s="9" t="s">
        <v>277</v>
      </c>
      <c r="E139" s="10">
        <v>1420</v>
      </c>
      <c r="F139" s="10">
        <v>53902</v>
      </c>
      <c r="G139" s="11" t="str">
        <f>_xlfn.IFNA(HYPERLINK(VLOOKUP(A139,Sheet2!B:D,3,FALSE), "სურათის ნახვა"),"")</f>
        <v/>
      </c>
      <c r="H139" s="19" t="s">
        <v>532</v>
      </c>
    </row>
    <row r="140" spans="1:8" ht="15.75" customHeight="1" x14ac:dyDescent="0.35">
      <c r="A140" s="20" t="s">
        <v>149</v>
      </c>
      <c r="B140" s="9" t="s">
        <v>405</v>
      </c>
      <c r="C140" s="9" t="s">
        <v>1</v>
      </c>
      <c r="D140" s="9" t="s">
        <v>281</v>
      </c>
      <c r="E140" s="10">
        <v>3953</v>
      </c>
      <c r="F140" s="10">
        <v>53902</v>
      </c>
      <c r="G140" s="11" t="str">
        <f>_xlfn.IFNA(HYPERLINK(VLOOKUP(A140,Sheet2!B:D,3,FALSE), "სურათის ნახვა"),"")</f>
        <v/>
      </c>
      <c r="H140" s="19" t="s">
        <v>532</v>
      </c>
    </row>
    <row r="141" spans="1:8" ht="15.75" customHeight="1" x14ac:dyDescent="0.35">
      <c r="A141" s="20" t="s">
        <v>209</v>
      </c>
      <c r="B141" s="9" t="s">
        <v>161</v>
      </c>
      <c r="C141" s="9" t="s">
        <v>256</v>
      </c>
      <c r="D141" s="9" t="s">
        <v>272</v>
      </c>
      <c r="E141" s="10">
        <v>1991</v>
      </c>
      <c r="F141" s="10">
        <v>51206.9</v>
      </c>
      <c r="G141" s="11" t="str">
        <f>_xlfn.IFNA(HYPERLINK(VLOOKUP(A141,Sheet2!B:D,3,FALSE), "სურათის ნახვა"),"")</f>
        <v/>
      </c>
      <c r="H141" s="19" t="s">
        <v>532</v>
      </c>
    </row>
    <row r="142" spans="1:8" ht="15.75" customHeight="1" x14ac:dyDescent="0.35">
      <c r="A142" s="20" t="s">
        <v>123</v>
      </c>
      <c r="B142" s="9" t="s">
        <v>393</v>
      </c>
      <c r="C142" s="9" t="s">
        <v>255</v>
      </c>
      <c r="D142" s="9" t="s">
        <v>280</v>
      </c>
      <c r="E142" s="10">
        <v>0</v>
      </c>
      <c r="F142" s="10">
        <v>51206.9</v>
      </c>
      <c r="G142" s="11" t="str">
        <f>_xlfn.IFNA(HYPERLINK(VLOOKUP(A142,Sheet2!B:D,3,FALSE), "სურათის ნახვა"),"")</f>
        <v/>
      </c>
      <c r="H142" s="19" t="s">
        <v>532</v>
      </c>
    </row>
    <row r="143" spans="1:8" ht="15.75" customHeight="1" x14ac:dyDescent="0.35">
      <c r="A143" s="20" t="s">
        <v>119</v>
      </c>
      <c r="B143" s="9" t="s">
        <v>118</v>
      </c>
      <c r="C143" s="9" t="s">
        <v>1</v>
      </c>
      <c r="D143" s="9" t="s">
        <v>277</v>
      </c>
      <c r="E143" s="10">
        <v>490</v>
      </c>
      <c r="F143" s="10">
        <v>51206.9</v>
      </c>
      <c r="G143" s="11" t="str">
        <f>_xlfn.IFNA(HYPERLINK(VLOOKUP(A143,Sheet2!B:D,3,FALSE), "სურათის ნახვა"),"")</f>
        <v/>
      </c>
      <c r="H143" s="19" t="s">
        <v>532</v>
      </c>
    </row>
    <row r="144" spans="1:8" ht="15.75" customHeight="1" x14ac:dyDescent="0.35">
      <c r="A144" s="20" t="s">
        <v>185</v>
      </c>
      <c r="B144" s="9" t="s">
        <v>161</v>
      </c>
      <c r="C144" s="9" t="s">
        <v>1</v>
      </c>
      <c r="D144" s="9" t="s">
        <v>272</v>
      </c>
      <c r="E144" s="10">
        <v>2000</v>
      </c>
      <c r="F144" s="10">
        <v>51206.9</v>
      </c>
      <c r="G144" s="11" t="str">
        <f>_xlfn.IFNA(HYPERLINK(VLOOKUP(A144,Sheet2!B:D,3,FALSE), "სურათის ნახვა"),"")</f>
        <v/>
      </c>
      <c r="H144" s="19" t="s">
        <v>532</v>
      </c>
    </row>
    <row r="145" spans="1:8" ht="15.75" customHeight="1" x14ac:dyDescent="0.35">
      <c r="A145" s="20" t="s">
        <v>238</v>
      </c>
      <c r="B145" s="9" t="s">
        <v>161</v>
      </c>
      <c r="C145" s="9" t="s">
        <v>256</v>
      </c>
      <c r="D145" s="9" t="s">
        <v>272</v>
      </c>
      <c r="E145" s="10">
        <v>1793</v>
      </c>
      <c r="F145" s="10">
        <v>48511.8</v>
      </c>
      <c r="G145" s="11" t="str">
        <f>_xlfn.IFNA(HYPERLINK(VLOOKUP(A145,Sheet2!B:D,3,FALSE), "სურათის ნახვა"),"")</f>
        <v/>
      </c>
      <c r="H145" s="19" t="s">
        <v>532</v>
      </c>
    </row>
    <row r="146" spans="1:8" ht="15.75" customHeight="1" x14ac:dyDescent="0.35">
      <c r="A146" s="20" t="s">
        <v>126</v>
      </c>
      <c r="B146" s="9" t="s">
        <v>396</v>
      </c>
      <c r="C146" s="9" t="s">
        <v>1</v>
      </c>
      <c r="D146" s="9" t="s">
        <v>281</v>
      </c>
      <c r="E146" s="10">
        <v>1211</v>
      </c>
      <c r="F146" s="10">
        <v>48511.8</v>
      </c>
      <c r="G146" s="11" t="str">
        <f>_xlfn.IFNA(HYPERLINK(VLOOKUP(A146,Sheet2!B:D,3,FALSE), "სურათის ნახვა"),"")</f>
        <v/>
      </c>
      <c r="H146" s="19" t="s">
        <v>532</v>
      </c>
    </row>
    <row r="147" spans="1:8" ht="15.75" customHeight="1" x14ac:dyDescent="0.35">
      <c r="A147" s="20" t="s">
        <v>127</v>
      </c>
      <c r="B147" s="9" t="s">
        <v>376</v>
      </c>
      <c r="C147" s="9" t="s">
        <v>1</v>
      </c>
      <c r="D147" s="9" t="s">
        <v>281</v>
      </c>
      <c r="E147" s="10">
        <v>1671</v>
      </c>
      <c r="F147" s="10">
        <v>48511.8</v>
      </c>
      <c r="G147" s="11" t="str">
        <f>_xlfn.IFNA(HYPERLINK(VLOOKUP(A147,Sheet2!B:D,3,FALSE), "სურათის ნახვა"),"")</f>
        <v/>
      </c>
      <c r="H147" s="19" t="s">
        <v>532</v>
      </c>
    </row>
    <row r="148" spans="1:8" s="2" customFormat="1" ht="19" customHeight="1" x14ac:dyDescent="0.35">
      <c r="A148" s="20" t="s">
        <v>128</v>
      </c>
      <c r="B148" s="9" t="s">
        <v>397</v>
      </c>
      <c r="C148" s="9" t="s">
        <v>1</v>
      </c>
      <c r="D148" s="9" t="s">
        <v>289</v>
      </c>
      <c r="E148" s="10">
        <v>2390</v>
      </c>
      <c r="F148" s="10">
        <v>48511.8</v>
      </c>
      <c r="G148" s="11" t="str">
        <f>_xlfn.IFNA(HYPERLINK(VLOOKUP(A148,Sheet2!B:D,3,FALSE), "სურათის ნახვა"),"")</f>
        <v/>
      </c>
      <c r="H148" s="19" t="s">
        <v>532</v>
      </c>
    </row>
    <row r="149" spans="1:8" ht="15.75" customHeight="1" x14ac:dyDescent="0.35">
      <c r="A149" s="20" t="s">
        <v>130</v>
      </c>
      <c r="B149" s="9" t="s">
        <v>398</v>
      </c>
      <c r="C149" s="9" t="s">
        <v>1</v>
      </c>
      <c r="D149" s="9" t="s">
        <v>281</v>
      </c>
      <c r="E149" s="10">
        <v>1000</v>
      </c>
      <c r="F149" s="10">
        <v>48511.8</v>
      </c>
      <c r="G149" s="11" t="str">
        <f>_xlfn.IFNA(HYPERLINK(VLOOKUP(A149,Sheet2!B:D,3,FALSE), "სურათის ნახვა"),"")</f>
        <v/>
      </c>
      <c r="H149" s="19" t="s">
        <v>532</v>
      </c>
    </row>
    <row r="150" spans="1:8" ht="15.75" customHeight="1" x14ac:dyDescent="0.35">
      <c r="A150" s="20" t="s">
        <v>147</v>
      </c>
      <c r="B150" s="9" t="s">
        <v>399</v>
      </c>
      <c r="C150" s="9" t="s">
        <v>1</v>
      </c>
      <c r="D150" s="9" t="s">
        <v>280</v>
      </c>
      <c r="E150" s="10">
        <v>538</v>
      </c>
      <c r="F150" s="10">
        <v>48511.8</v>
      </c>
      <c r="G150" s="11" t="str">
        <f>_xlfn.IFNA(HYPERLINK(VLOOKUP(A150,Sheet2!B:D,3,FALSE), "სურათის ნახვა"),"")</f>
        <v/>
      </c>
      <c r="H150" s="19" t="s">
        <v>532</v>
      </c>
    </row>
    <row r="151" spans="1:8" ht="18" customHeight="1" x14ac:dyDescent="0.35">
      <c r="A151" s="21" t="s">
        <v>244</v>
      </c>
      <c r="B151" s="12" t="s">
        <v>365</v>
      </c>
      <c r="C151" s="12" t="s">
        <v>207</v>
      </c>
      <c r="D151" s="12" t="s">
        <v>269</v>
      </c>
      <c r="E151" s="13">
        <v>596</v>
      </c>
      <c r="F151" s="10">
        <v>45816.700000000004</v>
      </c>
      <c r="G151" s="11" t="str">
        <f>_xlfn.IFNA(HYPERLINK(VLOOKUP(A151,Sheet2!B:D,3,FALSE), "სურათის ნახვა"),"")</f>
        <v/>
      </c>
      <c r="H151" s="19" t="s">
        <v>532</v>
      </c>
    </row>
    <row r="152" spans="1:8" ht="15.75" customHeight="1" x14ac:dyDescent="0.35">
      <c r="A152" s="20" t="s">
        <v>120</v>
      </c>
      <c r="B152" s="9" t="s">
        <v>394</v>
      </c>
      <c r="C152" s="9" t="s">
        <v>1</v>
      </c>
      <c r="D152" s="9" t="s">
        <v>283</v>
      </c>
      <c r="E152" s="10">
        <v>414</v>
      </c>
      <c r="F152" s="10">
        <v>45816.700000000004</v>
      </c>
      <c r="G152" s="11" t="str">
        <f>_xlfn.IFNA(HYPERLINK(VLOOKUP(A152,Sheet2!B:D,3,FALSE), "სურათის ნახვა"),"")</f>
        <v/>
      </c>
      <c r="H152" s="19" t="s">
        <v>532</v>
      </c>
    </row>
    <row r="153" spans="1:8" ht="15.75" customHeight="1" x14ac:dyDescent="0.35">
      <c r="A153" s="20" t="s">
        <v>142</v>
      </c>
      <c r="B153" s="9" t="s">
        <v>141</v>
      </c>
      <c r="C153" s="9" t="s">
        <v>255</v>
      </c>
      <c r="D153" s="9" t="s">
        <v>280</v>
      </c>
      <c r="E153" s="10">
        <v>0</v>
      </c>
      <c r="F153" s="10">
        <v>45816.700000000004</v>
      </c>
      <c r="G153" s="11" t="str">
        <f>_xlfn.IFNA(HYPERLINK(VLOOKUP(A153,Sheet2!B:D,3,FALSE), "სურათის ნახვა"),"")</f>
        <v/>
      </c>
      <c r="H153" s="19" t="s">
        <v>532</v>
      </c>
    </row>
    <row r="154" spans="1:8" ht="15.75" customHeight="1" x14ac:dyDescent="0.35">
      <c r="A154" s="20" t="s">
        <v>166</v>
      </c>
      <c r="B154" s="9" t="s">
        <v>400</v>
      </c>
      <c r="C154" s="9" t="s">
        <v>255</v>
      </c>
      <c r="D154" s="9" t="s">
        <v>280</v>
      </c>
      <c r="E154" s="10">
        <v>0</v>
      </c>
      <c r="F154" s="10">
        <v>45816.700000000004</v>
      </c>
      <c r="G154" s="11" t="str">
        <f>_xlfn.IFNA(HYPERLINK(VLOOKUP(A154,Sheet2!B:D,3,FALSE), "სურათის ნახვა"),"")</f>
        <v/>
      </c>
      <c r="H154" s="19" t="s">
        <v>532</v>
      </c>
    </row>
    <row r="155" spans="1:8" ht="15.75" customHeight="1" x14ac:dyDescent="0.35">
      <c r="A155" s="20" t="s">
        <v>132</v>
      </c>
      <c r="B155" s="9" t="s">
        <v>131</v>
      </c>
      <c r="C155" s="9" t="s">
        <v>1</v>
      </c>
      <c r="D155" s="9" t="s">
        <v>280</v>
      </c>
      <c r="E155" s="10">
        <v>644</v>
      </c>
      <c r="F155" s="10">
        <v>45816.700000000004</v>
      </c>
      <c r="G155" s="11" t="str">
        <f>_xlfn.IFNA(HYPERLINK(VLOOKUP(A155,Sheet2!B:D,3,FALSE), "სურათის ნახვა"),"")</f>
        <v/>
      </c>
      <c r="H155" s="19" t="s">
        <v>532</v>
      </c>
    </row>
    <row r="156" spans="1:8" x14ac:dyDescent="0.35">
      <c r="A156" s="20" t="s">
        <v>134</v>
      </c>
      <c r="B156" s="9" t="s">
        <v>133</v>
      </c>
      <c r="C156" s="9" t="s">
        <v>1</v>
      </c>
      <c r="D156" s="9" t="s">
        <v>280</v>
      </c>
      <c r="E156" s="10">
        <v>510</v>
      </c>
      <c r="F156" s="10">
        <v>45816.700000000004</v>
      </c>
      <c r="G156" s="11" t="str">
        <f>_xlfn.IFNA(HYPERLINK(VLOOKUP(A156,Sheet2!B:D,3,FALSE), "სურათის ნახვა"),"")</f>
        <v/>
      </c>
      <c r="H156" s="19" t="s">
        <v>532</v>
      </c>
    </row>
    <row r="157" spans="1:8" x14ac:dyDescent="0.35">
      <c r="A157" s="20" t="s">
        <v>135</v>
      </c>
      <c r="B157" s="9" t="s">
        <v>401</v>
      </c>
      <c r="C157" s="9" t="s">
        <v>1</v>
      </c>
      <c r="D157" s="9" t="s">
        <v>280</v>
      </c>
      <c r="E157" s="10">
        <v>388</v>
      </c>
      <c r="F157" s="10">
        <v>45816.700000000004</v>
      </c>
      <c r="G157" s="11" t="str">
        <f>_xlfn.IFNA(HYPERLINK(VLOOKUP(A157,Sheet2!B:D,3,FALSE), "სურათის ნახვა"),"")</f>
        <v/>
      </c>
      <c r="H157" s="19" t="s">
        <v>532</v>
      </c>
    </row>
    <row r="158" spans="1:8" ht="15.75" customHeight="1" x14ac:dyDescent="0.35">
      <c r="A158" s="20" t="s">
        <v>145</v>
      </c>
      <c r="B158" s="9" t="s">
        <v>80</v>
      </c>
      <c r="C158" s="9" t="s">
        <v>1</v>
      </c>
      <c r="D158" s="9" t="s">
        <v>285</v>
      </c>
      <c r="E158" s="10">
        <v>647</v>
      </c>
      <c r="F158" s="10">
        <v>45816.700000000004</v>
      </c>
      <c r="G158" s="11" t="str">
        <f>_xlfn.IFNA(HYPERLINK(VLOOKUP(A158,Sheet2!B:D,3,FALSE), "სურათის ნახვა"),"")</f>
        <v/>
      </c>
      <c r="H158" s="19" t="s">
        <v>532</v>
      </c>
    </row>
    <row r="159" spans="1:8" ht="15.75" customHeight="1" x14ac:dyDescent="0.35">
      <c r="A159" s="20" t="s">
        <v>150</v>
      </c>
      <c r="B159" s="9" t="s">
        <v>406</v>
      </c>
      <c r="C159" s="9" t="s">
        <v>1</v>
      </c>
      <c r="D159" s="9" t="s">
        <v>280</v>
      </c>
      <c r="E159" s="10">
        <v>601</v>
      </c>
      <c r="F159" s="10">
        <v>45816.700000000004</v>
      </c>
      <c r="G159" s="11" t="str">
        <f>_xlfn.IFNA(HYPERLINK(VLOOKUP(A159,Sheet2!B:D,3,FALSE), "სურათის ნახვა"),"")</f>
        <v/>
      </c>
      <c r="H159" s="19" t="s">
        <v>532</v>
      </c>
    </row>
    <row r="160" spans="1:8" x14ac:dyDescent="0.35">
      <c r="A160" s="20" t="s">
        <v>151</v>
      </c>
      <c r="B160" s="9" t="s">
        <v>407</v>
      </c>
      <c r="C160" s="9" t="s">
        <v>1</v>
      </c>
      <c r="D160" s="9" t="s">
        <v>289</v>
      </c>
      <c r="E160" s="10">
        <v>2640</v>
      </c>
      <c r="F160" s="10">
        <v>45816.700000000004</v>
      </c>
      <c r="G160" s="11" t="str">
        <f>_xlfn.IFNA(HYPERLINK(VLOOKUP(A160,Sheet2!B:D,3,FALSE), "სურათის ნახვა"),"")</f>
        <v/>
      </c>
      <c r="H160" s="19" t="s">
        <v>532</v>
      </c>
    </row>
    <row r="161" spans="1:8" x14ac:dyDescent="0.35">
      <c r="A161" s="20" t="s">
        <v>153</v>
      </c>
      <c r="B161" s="9" t="s">
        <v>376</v>
      </c>
      <c r="C161" s="9" t="s">
        <v>1</v>
      </c>
      <c r="D161" s="9" t="s">
        <v>281</v>
      </c>
      <c r="E161" s="10">
        <v>1628</v>
      </c>
      <c r="F161" s="10">
        <v>45816.700000000004</v>
      </c>
      <c r="G161" s="11" t="str">
        <f>_xlfn.IFNA(HYPERLINK(VLOOKUP(A161,Sheet2!B:D,3,FALSE), "სურათის ნახვა"),"")</f>
        <v/>
      </c>
      <c r="H161" s="19" t="s">
        <v>532</v>
      </c>
    </row>
    <row r="162" spans="1:8" x14ac:dyDescent="0.35">
      <c r="A162" s="20" t="s">
        <v>154</v>
      </c>
      <c r="B162" s="9" t="s">
        <v>408</v>
      </c>
      <c r="C162" s="9" t="s">
        <v>1</v>
      </c>
      <c r="D162" s="9" t="s">
        <v>281</v>
      </c>
      <c r="E162" s="10">
        <v>1024</v>
      </c>
      <c r="F162" s="10">
        <v>45816.700000000004</v>
      </c>
      <c r="G162" s="11" t="str">
        <f>_xlfn.IFNA(HYPERLINK(VLOOKUP(A162,Sheet2!B:D,3,FALSE), "სურათის ნახვა"),"")</f>
        <v/>
      </c>
      <c r="H162" s="19" t="s">
        <v>532</v>
      </c>
    </row>
    <row r="163" spans="1:8" s="4" customFormat="1" x14ac:dyDescent="0.35">
      <c r="A163" s="20" t="s">
        <v>158</v>
      </c>
      <c r="B163" s="9" t="s">
        <v>157</v>
      </c>
      <c r="C163" s="9" t="s">
        <v>1</v>
      </c>
      <c r="D163" s="9" t="s">
        <v>280</v>
      </c>
      <c r="E163" s="10">
        <v>435</v>
      </c>
      <c r="F163" s="10">
        <v>45816.700000000004</v>
      </c>
      <c r="G163" s="11" t="str">
        <f>_xlfn.IFNA(HYPERLINK(VLOOKUP(A163,Sheet2!B:D,3,FALSE), "სურათის ნახვა"),"")</f>
        <v/>
      </c>
      <c r="H163" s="19" t="s">
        <v>532</v>
      </c>
    </row>
    <row r="164" spans="1:8" ht="15.75" customHeight="1" x14ac:dyDescent="0.35">
      <c r="A164" s="20" t="s">
        <v>172</v>
      </c>
      <c r="B164" s="9" t="s">
        <v>409</v>
      </c>
      <c r="C164" s="9" t="s">
        <v>1</v>
      </c>
      <c r="D164" s="9" t="s">
        <v>280</v>
      </c>
      <c r="E164" s="10">
        <v>537</v>
      </c>
      <c r="F164" s="10">
        <v>45816.700000000004</v>
      </c>
      <c r="G164" s="11" t="str">
        <f>_xlfn.IFNA(HYPERLINK(VLOOKUP(A164,Sheet2!B:D,3,FALSE), "სურათის ნახვა"),"")</f>
        <v/>
      </c>
      <c r="H164" s="19" t="s">
        <v>532</v>
      </c>
    </row>
    <row r="165" spans="1:8" x14ac:dyDescent="0.35">
      <c r="A165" s="20" t="s">
        <v>180</v>
      </c>
      <c r="B165" s="9" t="s">
        <v>410</v>
      </c>
      <c r="C165" s="9" t="s">
        <v>1</v>
      </c>
      <c r="D165" s="9" t="s">
        <v>279</v>
      </c>
      <c r="E165" s="10">
        <v>5200</v>
      </c>
      <c r="F165" s="10">
        <v>45816.700000000004</v>
      </c>
      <c r="G165" s="11" t="str">
        <f>_xlfn.IFNA(HYPERLINK(VLOOKUP(A165,Sheet2!B:D,3,FALSE), "სურათის ნახვა"),"")</f>
        <v/>
      </c>
      <c r="H165" s="19" t="s">
        <v>532</v>
      </c>
    </row>
    <row r="166" spans="1:8" ht="15.75" customHeight="1" x14ac:dyDescent="0.35">
      <c r="A166" s="20" t="s">
        <v>195</v>
      </c>
      <c r="B166" s="9" t="s">
        <v>323</v>
      </c>
      <c r="C166" s="9" t="s">
        <v>1</v>
      </c>
      <c r="D166" s="9" t="s">
        <v>272</v>
      </c>
      <c r="E166" s="10">
        <v>1765</v>
      </c>
      <c r="F166" s="10">
        <v>45816.700000000004</v>
      </c>
      <c r="G166" s="11" t="str">
        <f>_xlfn.IFNA(HYPERLINK(VLOOKUP(A166,Sheet2!B:D,3,FALSE), "სურათის ნახვა"),"")</f>
        <v/>
      </c>
      <c r="H166" s="19" t="s">
        <v>532</v>
      </c>
    </row>
    <row r="167" spans="1:8" x14ac:dyDescent="0.35">
      <c r="A167" s="20" t="s">
        <v>181</v>
      </c>
      <c r="B167" s="9" t="s">
        <v>433</v>
      </c>
      <c r="C167" s="9" t="s">
        <v>255</v>
      </c>
      <c r="D167" s="9" t="s">
        <v>274</v>
      </c>
      <c r="E167" s="10">
        <v>0</v>
      </c>
      <c r="F167" s="10">
        <v>23108.6</v>
      </c>
      <c r="G167" s="11" t="str">
        <f>_xlfn.IFNA(HYPERLINK(VLOOKUP(A167,Sheet2!B:D,3,FALSE), "სურათის ნახვა"),"")</f>
        <v/>
      </c>
      <c r="H167" s="19" t="s">
        <v>532</v>
      </c>
    </row>
    <row r="168" spans="1:8" ht="15.75" customHeight="1" x14ac:dyDescent="0.35">
      <c r="A168" s="20" t="s">
        <v>156</v>
      </c>
      <c r="B168" s="9" t="s">
        <v>440</v>
      </c>
      <c r="C168" s="9" t="s">
        <v>1</v>
      </c>
      <c r="D168" s="9" t="s">
        <v>267</v>
      </c>
      <c r="E168" s="10">
        <v>1130</v>
      </c>
      <c r="F168" s="10">
        <v>15000</v>
      </c>
      <c r="G168" s="11" t="str">
        <f>_xlfn.IFNA(HYPERLINK(VLOOKUP(A168,Sheet2!B:D,3,FALSE), "სურათის ნახვა"),"")</f>
        <v/>
      </c>
      <c r="H168" s="19" t="s">
        <v>532</v>
      </c>
    </row>
    <row r="169" spans="1:8" ht="15.75" customHeight="1" x14ac:dyDescent="0.35">
      <c r="A169" s="21" t="s">
        <v>155</v>
      </c>
      <c r="B169" s="12" t="s">
        <v>356</v>
      </c>
      <c r="C169" s="12" t="s">
        <v>207</v>
      </c>
      <c r="D169" s="12" t="s">
        <v>266</v>
      </c>
      <c r="E169" s="13">
        <v>15225</v>
      </c>
      <c r="F169" s="10">
        <v>43121.599999999999</v>
      </c>
      <c r="G169" s="11" t="str">
        <f>_xlfn.IFNA(HYPERLINK(VLOOKUP(A169,Sheet2!B:D,3,FALSE), "სურათის ნახვა"),"")</f>
        <v/>
      </c>
      <c r="H169" s="19" t="s">
        <v>532</v>
      </c>
    </row>
    <row r="170" spans="1:8" ht="15.75" customHeight="1" x14ac:dyDescent="0.35">
      <c r="A170" s="20" t="s">
        <v>206</v>
      </c>
      <c r="B170" s="9" t="s">
        <v>205</v>
      </c>
      <c r="C170" s="9" t="s">
        <v>255</v>
      </c>
      <c r="D170" s="9" t="s">
        <v>280</v>
      </c>
      <c r="E170" s="10">
        <v>0</v>
      </c>
      <c r="F170" s="10">
        <v>43121.599999999999</v>
      </c>
      <c r="G170" s="11" t="str">
        <f>_xlfn.IFNA(HYPERLINK(VLOOKUP(A170,Sheet2!B:D,3,FALSE), "სურათის ნახვა"),"")</f>
        <v/>
      </c>
      <c r="H170" s="19" t="s">
        <v>532</v>
      </c>
    </row>
    <row r="171" spans="1:8" s="2" customFormat="1" ht="17.149999999999999" customHeight="1" x14ac:dyDescent="0.35">
      <c r="A171" s="20" t="s">
        <v>137</v>
      </c>
      <c r="B171" s="9" t="s">
        <v>80</v>
      </c>
      <c r="C171" s="9" t="s">
        <v>1</v>
      </c>
      <c r="D171" s="9" t="s">
        <v>285</v>
      </c>
      <c r="E171" s="10">
        <v>487</v>
      </c>
      <c r="F171" s="10">
        <v>43121.599999999999</v>
      </c>
      <c r="G171" s="11" t="str">
        <f>_xlfn.IFNA(HYPERLINK(VLOOKUP(A171,Sheet2!B:D,3,FALSE), "სურათის ნახვა"),"")</f>
        <v/>
      </c>
      <c r="H171" s="19" t="s">
        <v>532</v>
      </c>
    </row>
    <row r="172" spans="1:8" ht="15.75" customHeight="1" x14ac:dyDescent="0.35">
      <c r="A172" s="20" t="s">
        <v>144</v>
      </c>
      <c r="B172" s="9" t="s">
        <v>403</v>
      </c>
      <c r="C172" s="9" t="s">
        <v>1</v>
      </c>
      <c r="D172" s="9" t="s">
        <v>283</v>
      </c>
      <c r="E172" s="10">
        <v>881</v>
      </c>
      <c r="F172" s="10">
        <v>43121.599999999999</v>
      </c>
      <c r="G172" s="11" t="str">
        <f>_xlfn.IFNA(HYPERLINK(VLOOKUP(A172,Sheet2!B:D,3,FALSE), "სურათის ნახვა"),"")</f>
        <v/>
      </c>
      <c r="H172" s="19" t="s">
        <v>532</v>
      </c>
    </row>
    <row r="173" spans="1:8" x14ac:dyDescent="0.35">
      <c r="A173" s="20" t="s">
        <v>148</v>
      </c>
      <c r="B173" s="9" t="s">
        <v>404</v>
      </c>
      <c r="C173" s="9" t="s">
        <v>1</v>
      </c>
      <c r="D173" s="9" t="s">
        <v>283</v>
      </c>
      <c r="E173" s="10">
        <v>478</v>
      </c>
      <c r="F173" s="10">
        <v>43121.599999999999</v>
      </c>
      <c r="G173" s="11" t="str">
        <f>_xlfn.IFNA(HYPERLINK(VLOOKUP(A173,Sheet2!B:D,3,FALSE), "სურათის ნახვა"),"")</f>
        <v/>
      </c>
      <c r="H173" s="19" t="s">
        <v>532</v>
      </c>
    </row>
    <row r="174" spans="1:8" x14ac:dyDescent="0.35">
      <c r="A174" s="20" t="s">
        <v>177</v>
      </c>
      <c r="B174" s="9" t="s">
        <v>411</v>
      </c>
      <c r="C174" s="9" t="s">
        <v>255</v>
      </c>
      <c r="D174" s="9" t="s">
        <v>280</v>
      </c>
      <c r="E174" s="10">
        <v>0</v>
      </c>
      <c r="F174" s="10">
        <v>43121.599999999999</v>
      </c>
      <c r="G174" s="11" t="str">
        <f>_xlfn.IFNA(HYPERLINK(VLOOKUP(A174,Sheet2!B:D,3,FALSE), "სურათის ნახვა"),"")</f>
        <v/>
      </c>
      <c r="H174" s="19" t="s">
        <v>532</v>
      </c>
    </row>
    <row r="175" spans="1:8" x14ac:dyDescent="0.35">
      <c r="A175" s="21" t="s">
        <v>163</v>
      </c>
      <c r="B175" s="12" t="s">
        <v>357</v>
      </c>
      <c r="C175" s="12" t="s">
        <v>207</v>
      </c>
      <c r="D175" s="12" t="s">
        <v>266</v>
      </c>
      <c r="E175" s="13">
        <v>13643</v>
      </c>
      <c r="F175" s="10">
        <v>40426.5</v>
      </c>
      <c r="G175" s="11" t="str">
        <f>_xlfn.IFNA(HYPERLINK(VLOOKUP(A175,Sheet2!B:D,3,FALSE), "სურათის ნახვა"),"")</f>
        <v/>
      </c>
      <c r="H175" s="19" t="s">
        <v>532</v>
      </c>
    </row>
    <row r="176" spans="1:8" x14ac:dyDescent="0.35">
      <c r="A176" s="20" t="s">
        <v>140</v>
      </c>
      <c r="B176" s="9" t="s">
        <v>402</v>
      </c>
      <c r="C176" s="9" t="s">
        <v>1</v>
      </c>
      <c r="D176" s="9" t="s">
        <v>266</v>
      </c>
      <c r="E176" s="10">
        <v>820</v>
      </c>
      <c r="F176" s="10">
        <v>40426.5</v>
      </c>
      <c r="G176" s="11" t="str">
        <f>_xlfn.IFNA(HYPERLINK(VLOOKUP(A176,Sheet2!B:D,3,FALSE), "სურათის ნახვა"),"")</f>
        <v/>
      </c>
      <c r="H176" s="19" t="s">
        <v>532</v>
      </c>
    </row>
    <row r="177" spans="1:8" x14ac:dyDescent="0.35">
      <c r="A177" s="20" t="s">
        <v>143</v>
      </c>
      <c r="B177" s="9" t="s">
        <v>346</v>
      </c>
      <c r="C177" s="9" t="s">
        <v>1</v>
      </c>
      <c r="D177" s="9" t="s">
        <v>277</v>
      </c>
      <c r="E177" s="10">
        <v>1150</v>
      </c>
      <c r="F177" s="10">
        <v>40426.5</v>
      </c>
      <c r="G177" s="11" t="str">
        <f>_xlfn.IFNA(HYPERLINK(VLOOKUP(A177,Sheet2!B:D,3,FALSE), "სურათის ნახვა"),"")</f>
        <v/>
      </c>
      <c r="H177" s="19" t="s">
        <v>532</v>
      </c>
    </row>
    <row r="178" spans="1:8" x14ac:dyDescent="0.35">
      <c r="A178" s="20" t="s">
        <v>194</v>
      </c>
      <c r="B178" s="9" t="s">
        <v>412</v>
      </c>
      <c r="C178" s="9" t="s">
        <v>255</v>
      </c>
      <c r="D178" s="9" t="s">
        <v>284</v>
      </c>
      <c r="E178" s="10">
        <v>0</v>
      </c>
      <c r="F178" s="10">
        <v>40426.5</v>
      </c>
      <c r="G178" s="11" t="str">
        <f>_xlfn.IFNA(HYPERLINK(VLOOKUP(A178,Sheet2!B:D,3,FALSE), "სურათის ნახვა"),"")</f>
        <v/>
      </c>
      <c r="H178" s="19" t="s">
        <v>532</v>
      </c>
    </row>
    <row r="179" spans="1:8" x14ac:dyDescent="0.35">
      <c r="A179" s="21" t="s">
        <v>216</v>
      </c>
      <c r="B179" s="12" t="s">
        <v>359</v>
      </c>
      <c r="C179" s="12" t="s">
        <v>207</v>
      </c>
      <c r="D179" s="12" t="s">
        <v>284</v>
      </c>
      <c r="E179" s="13">
        <v>300</v>
      </c>
      <c r="F179" s="10">
        <v>37731.4</v>
      </c>
      <c r="G179" s="11" t="str">
        <f>_xlfn.IFNA(HYPERLINK(VLOOKUP(A179,Sheet2!B:D,3,FALSE), "სურათის ნახვა"),"")</f>
        <v/>
      </c>
      <c r="H179" s="19" t="s">
        <v>532</v>
      </c>
    </row>
    <row r="180" spans="1:8" x14ac:dyDescent="0.35">
      <c r="A180" s="20" t="s">
        <v>174</v>
      </c>
      <c r="B180" s="9" t="s">
        <v>413</v>
      </c>
      <c r="C180" s="9" t="s">
        <v>1</v>
      </c>
      <c r="D180" s="9" t="s">
        <v>277</v>
      </c>
      <c r="E180" s="10">
        <v>490</v>
      </c>
      <c r="F180" s="10">
        <v>37731.4</v>
      </c>
      <c r="G180" s="11" t="str">
        <f>_xlfn.IFNA(HYPERLINK(VLOOKUP(A180,Sheet2!B:D,3,FALSE), "სურათის ნახვა"),"")</f>
        <v/>
      </c>
      <c r="H180" s="19" t="s">
        <v>532</v>
      </c>
    </row>
    <row r="181" spans="1:8" x14ac:dyDescent="0.35">
      <c r="A181" s="21" t="s">
        <v>225</v>
      </c>
      <c r="B181" s="12" t="s">
        <v>361</v>
      </c>
      <c r="C181" s="12" t="s">
        <v>207</v>
      </c>
      <c r="D181" s="12" t="s">
        <v>281</v>
      </c>
      <c r="E181" s="13">
        <v>2001</v>
      </c>
      <c r="F181" s="10">
        <v>35036.300000000003</v>
      </c>
      <c r="G181" s="11" t="str">
        <f>_xlfn.IFNA(HYPERLINK(VLOOKUP(A181,Sheet2!B:D,3,FALSE), "სურათის ნახვა"),"")</f>
        <v/>
      </c>
      <c r="H181" s="19" t="s">
        <v>532</v>
      </c>
    </row>
    <row r="182" spans="1:8" x14ac:dyDescent="0.35">
      <c r="A182" s="20" t="s">
        <v>169</v>
      </c>
      <c r="B182" s="9" t="s">
        <v>414</v>
      </c>
      <c r="C182" s="9" t="s">
        <v>255</v>
      </c>
      <c r="D182" s="9" t="s">
        <v>280</v>
      </c>
      <c r="E182" s="10">
        <v>0</v>
      </c>
      <c r="F182" s="10">
        <v>35036.300000000003</v>
      </c>
      <c r="G182" s="11" t="str">
        <f>_xlfn.IFNA(HYPERLINK(VLOOKUP(A182,Sheet2!B:D,3,FALSE), "სურათის ნახვა"),"")</f>
        <v/>
      </c>
      <c r="H182" s="19" t="s">
        <v>532</v>
      </c>
    </row>
    <row r="183" spans="1:8" x14ac:dyDescent="0.35">
      <c r="A183" s="20" t="s">
        <v>203</v>
      </c>
      <c r="B183" s="9" t="s">
        <v>415</v>
      </c>
      <c r="C183" s="9" t="s">
        <v>255</v>
      </c>
      <c r="D183" s="9" t="s">
        <v>280</v>
      </c>
      <c r="E183" s="10">
        <v>0</v>
      </c>
      <c r="F183" s="10">
        <v>35036.300000000003</v>
      </c>
      <c r="G183" s="11" t="str">
        <f>_xlfn.IFNA(HYPERLINK(VLOOKUP(A183,Sheet2!B:D,3,FALSE), "სურათის ნახვა"),"")</f>
        <v/>
      </c>
      <c r="H183" s="19" t="s">
        <v>532</v>
      </c>
    </row>
    <row r="184" spans="1:8" x14ac:dyDescent="0.35">
      <c r="A184" s="20" t="s">
        <v>168</v>
      </c>
      <c r="B184" s="9" t="s">
        <v>416</v>
      </c>
      <c r="C184" s="9" t="s">
        <v>1</v>
      </c>
      <c r="D184" s="9" t="s">
        <v>277</v>
      </c>
      <c r="E184" s="10">
        <v>1408</v>
      </c>
      <c r="F184" s="10">
        <v>35036.300000000003</v>
      </c>
      <c r="G184" s="11" t="str">
        <f>_xlfn.IFNA(HYPERLINK(VLOOKUP(A184,Sheet2!B:D,3,FALSE), "სურათის ნახვა"),"")</f>
        <v/>
      </c>
      <c r="H184" s="19" t="s">
        <v>532</v>
      </c>
    </row>
    <row r="185" spans="1:8" ht="15.75" customHeight="1" x14ac:dyDescent="0.35">
      <c r="A185" s="20" t="s">
        <v>170</v>
      </c>
      <c r="B185" s="9" t="s">
        <v>417</v>
      </c>
      <c r="C185" s="9" t="s">
        <v>1</v>
      </c>
      <c r="D185" s="9" t="s">
        <v>262</v>
      </c>
      <c r="E185" s="10">
        <v>1738</v>
      </c>
      <c r="F185" s="10">
        <v>35036.300000000003</v>
      </c>
      <c r="G185" s="11" t="str">
        <f>_xlfn.IFNA(HYPERLINK(VLOOKUP(A185,Sheet2!B:D,3,FALSE), "სურათის ნახვა"),"")</f>
        <v/>
      </c>
      <c r="H185" s="19" t="s">
        <v>532</v>
      </c>
    </row>
    <row r="186" spans="1:8" ht="15.75" customHeight="1" x14ac:dyDescent="0.35">
      <c r="A186" s="20" t="s">
        <v>171</v>
      </c>
      <c r="B186" s="9" t="s">
        <v>418</v>
      </c>
      <c r="C186" s="9" t="s">
        <v>1</v>
      </c>
      <c r="D186" s="9" t="s">
        <v>262</v>
      </c>
      <c r="E186" s="10">
        <v>2867</v>
      </c>
      <c r="F186" s="10">
        <v>35036.300000000003</v>
      </c>
      <c r="G186" s="11" t="str">
        <f>_xlfn.IFNA(HYPERLINK(VLOOKUP(A186,Sheet2!B:D,3,FALSE), "სურათის ნახვა"),"")</f>
        <v/>
      </c>
      <c r="H186" s="19" t="s">
        <v>532</v>
      </c>
    </row>
    <row r="187" spans="1:8" ht="15.75" customHeight="1" x14ac:dyDescent="0.35">
      <c r="A187" s="20" t="s">
        <v>176</v>
      </c>
      <c r="B187" s="9" t="s">
        <v>175</v>
      </c>
      <c r="C187" s="9" t="s">
        <v>1</v>
      </c>
      <c r="D187" s="9" t="s">
        <v>289</v>
      </c>
      <c r="E187" s="10">
        <v>1740</v>
      </c>
      <c r="F187" s="10">
        <v>35036.300000000003</v>
      </c>
      <c r="G187" s="11" t="str">
        <f>_xlfn.IFNA(HYPERLINK(VLOOKUP(A187,Sheet2!B:D,3,FALSE), "სურათის ნახვა"),"")</f>
        <v/>
      </c>
      <c r="H187" s="19" t="s">
        <v>532</v>
      </c>
    </row>
    <row r="188" spans="1:8" ht="15.75" customHeight="1" x14ac:dyDescent="0.35">
      <c r="A188" s="20" t="s">
        <v>183</v>
      </c>
      <c r="B188" s="9" t="s">
        <v>420</v>
      </c>
      <c r="C188" s="9" t="s">
        <v>255</v>
      </c>
      <c r="D188" s="9" t="s">
        <v>280</v>
      </c>
      <c r="E188" s="10">
        <v>0</v>
      </c>
      <c r="F188" s="10">
        <v>35036.300000000003</v>
      </c>
      <c r="G188" s="11" t="str">
        <f>_xlfn.IFNA(HYPERLINK(VLOOKUP(A188,Sheet2!B:D,3,FALSE), "სურათის ნახვა"),"")</f>
        <v/>
      </c>
      <c r="H188" s="19" t="s">
        <v>532</v>
      </c>
    </row>
    <row r="189" spans="1:8" ht="15.75" customHeight="1" x14ac:dyDescent="0.35">
      <c r="A189" s="20" t="s">
        <v>178</v>
      </c>
      <c r="B189" s="9" t="s">
        <v>376</v>
      </c>
      <c r="C189" s="9" t="s">
        <v>1</v>
      </c>
      <c r="D189" s="9" t="s">
        <v>281</v>
      </c>
      <c r="E189" s="10">
        <v>929</v>
      </c>
      <c r="F189" s="10">
        <v>35036.300000000003</v>
      </c>
      <c r="G189" s="11" t="str">
        <f>_xlfn.IFNA(HYPERLINK(VLOOKUP(A189,Sheet2!B:D,3,FALSE), "სურათის ნახვა"),"")</f>
        <v/>
      </c>
      <c r="H189" s="19" t="s">
        <v>532</v>
      </c>
    </row>
    <row r="190" spans="1:8" x14ac:dyDescent="0.35">
      <c r="A190" s="20" t="s">
        <v>179</v>
      </c>
      <c r="B190" s="9" t="s">
        <v>421</v>
      </c>
      <c r="C190" s="9" t="s">
        <v>1</v>
      </c>
      <c r="D190" s="9" t="s">
        <v>268</v>
      </c>
      <c r="E190" s="10">
        <v>1879</v>
      </c>
      <c r="F190" s="10">
        <v>35036.300000000003</v>
      </c>
      <c r="G190" s="11" t="str">
        <f>_xlfn.IFNA(HYPERLINK(VLOOKUP(A190,Sheet2!B:D,3,FALSE), "სურათის ნახვა"),"")</f>
        <v/>
      </c>
      <c r="H190" s="19" t="s">
        <v>532</v>
      </c>
    </row>
    <row r="191" spans="1:8" ht="15.75" customHeight="1" x14ac:dyDescent="0.35">
      <c r="A191" s="20" t="s">
        <v>189</v>
      </c>
      <c r="B191" s="9" t="s">
        <v>422</v>
      </c>
      <c r="C191" s="9" t="s">
        <v>1</v>
      </c>
      <c r="D191" s="9" t="s">
        <v>277</v>
      </c>
      <c r="E191" s="10">
        <v>1367</v>
      </c>
      <c r="F191" s="10">
        <v>35036.300000000003</v>
      </c>
      <c r="G191" s="11" t="str">
        <f>_xlfn.IFNA(HYPERLINK(VLOOKUP(A191,Sheet2!B:D,3,FALSE), "სურათის ნახვა"),"")</f>
        <v/>
      </c>
      <c r="H191" s="19" t="s">
        <v>532</v>
      </c>
    </row>
    <row r="192" spans="1:8" x14ac:dyDescent="0.35">
      <c r="A192" s="21" t="s">
        <v>173</v>
      </c>
      <c r="B192" s="12" t="s">
        <v>358</v>
      </c>
      <c r="C192" s="12" t="s">
        <v>207</v>
      </c>
      <c r="D192" s="12" t="s">
        <v>270</v>
      </c>
      <c r="E192" s="13">
        <v>22382</v>
      </c>
      <c r="F192" s="10">
        <v>32341.200000000001</v>
      </c>
      <c r="G192" s="11" t="str">
        <f>_xlfn.IFNA(HYPERLINK(VLOOKUP(A192,Sheet2!B:D,3,FALSE), "სურათის ნახვა"),"")</f>
        <v/>
      </c>
      <c r="H192" s="19" t="s">
        <v>532</v>
      </c>
    </row>
    <row r="193" spans="1:8" x14ac:dyDescent="0.35">
      <c r="A193" s="21" t="s">
        <v>248</v>
      </c>
      <c r="B193" s="12" t="s">
        <v>365</v>
      </c>
      <c r="C193" s="12" t="s">
        <v>207</v>
      </c>
      <c r="D193" s="12" t="s">
        <v>269</v>
      </c>
      <c r="E193" s="13">
        <v>381</v>
      </c>
      <c r="F193" s="10">
        <v>32341.200000000001</v>
      </c>
      <c r="G193" s="11" t="str">
        <f>_xlfn.IFNA(HYPERLINK(VLOOKUP(A193,Sheet2!B:D,3,FALSE), "სურათის ნახვა"),"")</f>
        <v/>
      </c>
      <c r="H193" s="19" t="s">
        <v>532</v>
      </c>
    </row>
    <row r="194" spans="1:8" x14ac:dyDescent="0.35">
      <c r="A194" s="20" t="s">
        <v>182</v>
      </c>
      <c r="B194" s="9" t="s">
        <v>419</v>
      </c>
      <c r="C194" s="9" t="s">
        <v>256</v>
      </c>
      <c r="D194" s="9" t="s">
        <v>280</v>
      </c>
      <c r="E194" s="10">
        <v>0</v>
      </c>
      <c r="F194" s="10">
        <v>32341.200000000001</v>
      </c>
      <c r="G194" s="11" t="str">
        <f>_xlfn.IFNA(HYPERLINK(VLOOKUP(A194,Sheet2!B:D,3,FALSE), "სურათის ნახვა"),"")</f>
        <v/>
      </c>
      <c r="H194" s="19" t="s">
        <v>532</v>
      </c>
    </row>
    <row r="195" spans="1:8" ht="15.75" customHeight="1" x14ac:dyDescent="0.35">
      <c r="A195" s="20" t="s">
        <v>211</v>
      </c>
      <c r="B195" s="9" t="s">
        <v>425</v>
      </c>
      <c r="C195" s="9" t="s">
        <v>255</v>
      </c>
      <c r="D195" s="9" t="s">
        <v>280</v>
      </c>
      <c r="E195" s="10">
        <v>0</v>
      </c>
      <c r="F195" s="10">
        <v>32341.200000000001</v>
      </c>
      <c r="G195" s="11" t="str">
        <f>_xlfn.IFNA(HYPERLINK(VLOOKUP(A195,Sheet2!B:D,3,FALSE), "სურათის ნახვა"),"")</f>
        <v/>
      </c>
      <c r="H195" s="19" t="s">
        <v>532</v>
      </c>
    </row>
    <row r="196" spans="1:8" x14ac:dyDescent="0.35">
      <c r="A196" s="20" t="s">
        <v>193</v>
      </c>
      <c r="B196" s="9" t="s">
        <v>192</v>
      </c>
      <c r="C196" s="9" t="s">
        <v>256</v>
      </c>
      <c r="D196" s="9" t="s">
        <v>280</v>
      </c>
      <c r="E196" s="10">
        <v>0</v>
      </c>
      <c r="F196" s="10">
        <v>29646.100000000002</v>
      </c>
      <c r="G196" s="11" t="str">
        <f>_xlfn.IFNA(HYPERLINK(VLOOKUP(A196,Sheet2!B:D,3,FALSE), "სურათის ნახვა"),"")</f>
        <v/>
      </c>
      <c r="H196" s="19" t="s">
        <v>532</v>
      </c>
    </row>
    <row r="197" spans="1:8" x14ac:dyDescent="0.35">
      <c r="A197" s="20" t="s">
        <v>186</v>
      </c>
      <c r="B197" s="9" t="s">
        <v>423</v>
      </c>
      <c r="C197" s="9" t="s">
        <v>255</v>
      </c>
      <c r="D197" s="9" t="s">
        <v>280</v>
      </c>
      <c r="E197" s="10">
        <v>0</v>
      </c>
      <c r="F197" s="10">
        <v>29646.100000000002</v>
      </c>
      <c r="G197" s="11" t="str">
        <f>_xlfn.IFNA(HYPERLINK(VLOOKUP(A197,Sheet2!B:D,3,FALSE), "სურათის ნახვა"),"")</f>
        <v/>
      </c>
      <c r="H197" s="19" t="s">
        <v>532</v>
      </c>
    </row>
    <row r="198" spans="1:8" x14ac:dyDescent="0.35">
      <c r="A198" s="20" t="s">
        <v>187</v>
      </c>
      <c r="B198" s="9" t="s">
        <v>424</v>
      </c>
      <c r="C198" s="9" t="s">
        <v>255</v>
      </c>
      <c r="D198" s="9" t="s">
        <v>289</v>
      </c>
      <c r="E198" s="10">
        <v>0</v>
      </c>
      <c r="F198" s="10">
        <v>29646.100000000002</v>
      </c>
      <c r="G198" s="11" t="str">
        <f>_xlfn.IFNA(HYPERLINK(VLOOKUP(A198,Sheet2!B:D,3,FALSE), "სურათის ნახვა"),"")</f>
        <v/>
      </c>
      <c r="H198" s="19" t="s">
        <v>532</v>
      </c>
    </row>
    <row r="199" spans="1:8" x14ac:dyDescent="0.35">
      <c r="A199" s="20" t="s">
        <v>212</v>
      </c>
      <c r="B199" s="9" t="s">
        <v>426</v>
      </c>
      <c r="C199" s="9" t="s">
        <v>255</v>
      </c>
      <c r="D199" s="9" t="s">
        <v>279</v>
      </c>
      <c r="E199" s="10">
        <v>0</v>
      </c>
      <c r="F199" s="10">
        <v>29646.100000000002</v>
      </c>
      <c r="G199" s="11" t="str">
        <f>_xlfn.IFNA(HYPERLINK(VLOOKUP(A199,Sheet2!B:D,3,FALSE), "სურათის ნახვა"),"")</f>
        <v>სურათის ნახვა</v>
      </c>
      <c r="H199" s="19" t="s">
        <v>532</v>
      </c>
    </row>
    <row r="200" spans="1:8" x14ac:dyDescent="0.35">
      <c r="A200" s="20" t="s">
        <v>219</v>
      </c>
      <c r="B200" s="9" t="s">
        <v>218</v>
      </c>
      <c r="C200" s="9" t="s">
        <v>255</v>
      </c>
      <c r="D200" s="9" t="s">
        <v>280</v>
      </c>
      <c r="E200" s="10">
        <v>0</v>
      </c>
      <c r="F200" s="10">
        <v>29646.100000000002</v>
      </c>
      <c r="G200" s="11" t="str">
        <f>_xlfn.IFNA(HYPERLINK(VLOOKUP(A200,Sheet2!B:D,3,FALSE), "სურათის ნახვა"),"")</f>
        <v/>
      </c>
      <c r="H200" s="19" t="s">
        <v>532</v>
      </c>
    </row>
    <row r="201" spans="1:8" x14ac:dyDescent="0.35">
      <c r="A201" s="20" t="s">
        <v>214</v>
      </c>
      <c r="B201" s="9" t="s">
        <v>427</v>
      </c>
      <c r="C201" s="9" t="s">
        <v>1</v>
      </c>
      <c r="D201" s="9" t="s">
        <v>279</v>
      </c>
      <c r="E201" s="10">
        <v>3600</v>
      </c>
      <c r="F201" s="10">
        <v>29646.100000000002</v>
      </c>
      <c r="G201" s="11" t="str">
        <f>_xlfn.IFNA(HYPERLINK(VLOOKUP(A201,Sheet2!B:D,3,FALSE), "სურათის ნახვა"),"")</f>
        <v>სურათის ნახვა</v>
      </c>
      <c r="H201" s="19" t="s">
        <v>532</v>
      </c>
    </row>
    <row r="202" spans="1:8" ht="15.75" customHeight="1" x14ac:dyDescent="0.35">
      <c r="A202" s="21" t="s">
        <v>204</v>
      </c>
      <c r="B202" s="12" t="s">
        <v>305</v>
      </c>
      <c r="C202" s="12" t="s">
        <v>207</v>
      </c>
      <c r="D202" s="12" t="s">
        <v>281</v>
      </c>
      <c r="E202" s="13">
        <v>14422</v>
      </c>
      <c r="F202" s="10">
        <v>26951</v>
      </c>
      <c r="G202" s="11" t="str">
        <f>_xlfn.IFNA(HYPERLINK(VLOOKUP(A202,Sheet2!B:D,3,FALSE), "სურათის ნახვა"),"")</f>
        <v/>
      </c>
      <c r="H202" s="19" t="s">
        <v>532</v>
      </c>
    </row>
    <row r="203" spans="1:8" x14ac:dyDescent="0.35">
      <c r="A203" s="21" t="s">
        <v>227</v>
      </c>
      <c r="B203" s="12" t="s">
        <v>226</v>
      </c>
      <c r="C203" s="12" t="s">
        <v>207</v>
      </c>
      <c r="D203" s="12" t="s">
        <v>265</v>
      </c>
      <c r="E203" s="13">
        <v>2450</v>
      </c>
      <c r="F203" s="10">
        <v>26951</v>
      </c>
      <c r="G203" s="11" t="str">
        <f>_xlfn.IFNA(HYPERLINK(VLOOKUP(A203,Sheet2!B:D,3,FALSE), "სურათის ნახვა"),"")</f>
        <v/>
      </c>
      <c r="H203" s="19" t="s">
        <v>532</v>
      </c>
    </row>
    <row r="204" spans="1:8" x14ac:dyDescent="0.35">
      <c r="A204" s="20" t="s">
        <v>196</v>
      </c>
      <c r="B204" s="9" t="s">
        <v>428</v>
      </c>
      <c r="C204" s="9" t="s">
        <v>256</v>
      </c>
      <c r="D204" s="9" t="s">
        <v>280</v>
      </c>
      <c r="E204" s="10">
        <v>0</v>
      </c>
      <c r="F204" s="10">
        <v>26951</v>
      </c>
      <c r="G204" s="11" t="str">
        <f>_xlfn.IFNA(HYPERLINK(VLOOKUP(A204,Sheet2!B:D,3,FALSE), "სურათის ნახვა"),"")</f>
        <v/>
      </c>
      <c r="H204" s="19" t="s">
        <v>532</v>
      </c>
    </row>
    <row r="205" spans="1:8" x14ac:dyDescent="0.35">
      <c r="A205" s="20" t="s">
        <v>198</v>
      </c>
      <c r="B205" s="9" t="s">
        <v>429</v>
      </c>
      <c r="C205" s="9" t="s">
        <v>256</v>
      </c>
      <c r="D205" s="9" t="s">
        <v>280</v>
      </c>
      <c r="E205" s="10">
        <v>57</v>
      </c>
      <c r="F205" s="10">
        <v>26951</v>
      </c>
      <c r="G205" s="11" t="str">
        <f>_xlfn.IFNA(HYPERLINK(VLOOKUP(A205,Sheet2!B:D,3,FALSE), "სურათის ნახვა"),"")</f>
        <v/>
      </c>
      <c r="H205" s="19" t="s">
        <v>532</v>
      </c>
    </row>
    <row r="206" spans="1:8" x14ac:dyDescent="0.35">
      <c r="A206" s="20" t="s">
        <v>191</v>
      </c>
      <c r="B206" s="9" t="s">
        <v>430</v>
      </c>
      <c r="C206" s="9" t="s">
        <v>255</v>
      </c>
      <c r="D206" s="9" t="s">
        <v>283</v>
      </c>
      <c r="E206" s="10">
        <v>0</v>
      </c>
      <c r="F206" s="10">
        <v>26951</v>
      </c>
      <c r="G206" s="11" t="str">
        <f>_xlfn.IFNA(HYPERLINK(VLOOKUP(A206,Sheet2!B:D,3,FALSE), "სურათის ნახვა"),"")</f>
        <v/>
      </c>
      <c r="H206" s="19" t="s">
        <v>532</v>
      </c>
    </row>
    <row r="207" spans="1:8" x14ac:dyDescent="0.35">
      <c r="A207" s="20" t="s">
        <v>224</v>
      </c>
      <c r="B207" s="9" t="s">
        <v>431</v>
      </c>
      <c r="C207" s="9" t="s">
        <v>255</v>
      </c>
      <c r="D207" s="9" t="s">
        <v>280</v>
      </c>
      <c r="E207" s="10">
        <v>0</v>
      </c>
      <c r="F207" s="10">
        <v>26951</v>
      </c>
      <c r="G207" s="11" t="str">
        <f>_xlfn.IFNA(HYPERLINK(VLOOKUP(A207,Sheet2!B:D,3,FALSE), "სურათის ნახვა"),"")</f>
        <v/>
      </c>
      <c r="H207" s="19" t="s">
        <v>532</v>
      </c>
    </row>
    <row r="208" spans="1:8" x14ac:dyDescent="0.35">
      <c r="A208" s="20" t="s">
        <v>231</v>
      </c>
      <c r="B208" s="9" t="s">
        <v>230</v>
      </c>
      <c r="C208" s="9" t="s">
        <v>255</v>
      </c>
      <c r="D208" s="9" t="s">
        <v>280</v>
      </c>
      <c r="E208" s="10">
        <v>0</v>
      </c>
      <c r="F208" s="10">
        <v>26951</v>
      </c>
      <c r="G208" s="11" t="str">
        <f>_xlfn.IFNA(HYPERLINK(VLOOKUP(A208,Sheet2!B:D,3,FALSE), "სურათის ნახვა"),"")</f>
        <v/>
      </c>
      <c r="H208" s="19" t="s">
        <v>532</v>
      </c>
    </row>
    <row r="209" spans="1:8" x14ac:dyDescent="0.35">
      <c r="A209" s="21" t="s">
        <v>223</v>
      </c>
      <c r="B209" s="12" t="s">
        <v>222</v>
      </c>
      <c r="C209" s="12" t="s">
        <v>207</v>
      </c>
      <c r="D209" s="12" t="s">
        <v>273</v>
      </c>
      <c r="E209" s="13">
        <v>1882</v>
      </c>
      <c r="F209" s="10">
        <v>24255.9</v>
      </c>
      <c r="G209" s="11" t="str">
        <f>_xlfn.IFNA(HYPERLINK(VLOOKUP(A209,Sheet2!B:D,3,FALSE), "სურათის ნახვა"),"")</f>
        <v/>
      </c>
      <c r="H209" s="19" t="s">
        <v>532</v>
      </c>
    </row>
    <row r="210" spans="1:8" x14ac:dyDescent="0.35">
      <c r="A210" s="20" t="s">
        <v>188</v>
      </c>
      <c r="B210" s="9" t="s">
        <v>315</v>
      </c>
      <c r="C210" s="9" t="s">
        <v>256</v>
      </c>
      <c r="D210" s="9" t="s">
        <v>281</v>
      </c>
      <c r="E210" s="10">
        <v>90</v>
      </c>
      <c r="F210" s="10">
        <v>24255.9</v>
      </c>
      <c r="G210" s="11" t="str">
        <f>_xlfn.IFNA(HYPERLINK(VLOOKUP(A210,Sheet2!B:D,3,FALSE), "სურათის ნახვა"),"")</f>
        <v/>
      </c>
      <c r="H210" s="19" t="s">
        <v>532</v>
      </c>
    </row>
    <row r="211" spans="1:8" x14ac:dyDescent="0.35">
      <c r="A211" s="20" t="s">
        <v>190</v>
      </c>
      <c r="B211" s="9" t="s">
        <v>432</v>
      </c>
      <c r="C211" s="9" t="s">
        <v>1</v>
      </c>
      <c r="D211" s="9" t="s">
        <v>283</v>
      </c>
      <c r="E211" s="10">
        <v>5914</v>
      </c>
      <c r="F211" s="10">
        <v>24255.9</v>
      </c>
      <c r="G211" s="11" t="str">
        <f>_xlfn.IFNA(HYPERLINK(VLOOKUP(A211,Sheet2!B:D,3,FALSE), "სურათის ნახვა"),"")</f>
        <v/>
      </c>
      <c r="H211" s="19" t="s">
        <v>532</v>
      </c>
    </row>
    <row r="212" spans="1:8" x14ac:dyDescent="0.35">
      <c r="A212" s="20" t="s">
        <v>213</v>
      </c>
      <c r="B212" s="9" t="s">
        <v>434</v>
      </c>
      <c r="C212" s="9" t="s">
        <v>255</v>
      </c>
      <c r="D212" s="9" t="s">
        <v>283</v>
      </c>
      <c r="E212" s="10">
        <v>0</v>
      </c>
      <c r="F212" s="10">
        <v>24255.9</v>
      </c>
      <c r="G212" s="11" t="str">
        <f>_xlfn.IFNA(HYPERLINK(VLOOKUP(A212,Sheet2!B:D,3,FALSE), "სურათის ნახვა"),"")</f>
        <v/>
      </c>
      <c r="H212" s="19" t="s">
        <v>532</v>
      </c>
    </row>
    <row r="213" spans="1:8" x14ac:dyDescent="0.35">
      <c r="A213" s="20" t="s">
        <v>202</v>
      </c>
      <c r="B213" s="9" t="s">
        <v>201</v>
      </c>
      <c r="C213" s="9" t="s">
        <v>1</v>
      </c>
      <c r="D213" s="9" t="s">
        <v>272</v>
      </c>
      <c r="E213" s="10">
        <v>893</v>
      </c>
      <c r="F213" s="10">
        <v>24255.9</v>
      </c>
      <c r="G213" s="11" t="str">
        <f>_xlfn.IFNA(HYPERLINK(VLOOKUP(A213,Sheet2!B:D,3,FALSE), "სურათის ნახვა"),"")</f>
        <v/>
      </c>
      <c r="H213" s="19" t="s">
        <v>532</v>
      </c>
    </row>
    <row r="214" spans="1:8" x14ac:dyDescent="0.35">
      <c r="A214" s="20" t="s">
        <v>197</v>
      </c>
      <c r="B214" s="9" t="s">
        <v>435</v>
      </c>
      <c r="C214" s="9" t="s">
        <v>255</v>
      </c>
      <c r="D214" s="9" t="s">
        <v>279</v>
      </c>
      <c r="E214" s="10">
        <v>0</v>
      </c>
      <c r="F214" s="10">
        <v>20000</v>
      </c>
      <c r="G214" s="11" t="str">
        <f>_xlfn.IFNA(HYPERLINK(VLOOKUP(A214,Sheet2!B:D,3,FALSE), "სურათის ნახვა"),"")</f>
        <v>სურათის ნახვა</v>
      </c>
      <c r="H214" s="19" t="s">
        <v>532</v>
      </c>
    </row>
    <row r="215" spans="1:8" x14ac:dyDescent="0.35">
      <c r="A215" s="21" t="s">
        <v>210</v>
      </c>
      <c r="B215" s="12" t="s">
        <v>358</v>
      </c>
      <c r="C215" s="12" t="s">
        <v>207</v>
      </c>
      <c r="D215" s="12" t="s">
        <v>270</v>
      </c>
      <c r="E215" s="13">
        <v>14876</v>
      </c>
      <c r="F215" s="10">
        <v>21560.799999999999</v>
      </c>
      <c r="G215" s="11" t="str">
        <f>_xlfn.IFNA(HYPERLINK(VLOOKUP(A215,Sheet2!B:D,3,FALSE), "სურათის ნახვა"),"")</f>
        <v/>
      </c>
      <c r="H215" s="19" t="s">
        <v>532</v>
      </c>
    </row>
    <row r="216" spans="1:8" x14ac:dyDescent="0.35">
      <c r="A216" s="21" t="s">
        <v>217</v>
      </c>
      <c r="B216" s="12" t="s">
        <v>360</v>
      </c>
      <c r="C216" s="12" t="s">
        <v>207</v>
      </c>
      <c r="D216" s="12" t="s">
        <v>279</v>
      </c>
      <c r="E216" s="13">
        <v>330</v>
      </c>
      <c r="F216" s="10">
        <v>21560.799999999999</v>
      </c>
      <c r="G216" s="11" t="str">
        <f>_xlfn.IFNA(HYPERLINK(VLOOKUP(A216,Sheet2!B:D,3,FALSE), "სურათის ნახვა"),"")</f>
        <v/>
      </c>
      <c r="H216" s="19" t="s">
        <v>532</v>
      </c>
    </row>
    <row r="217" spans="1:8" x14ac:dyDescent="0.35">
      <c r="A217" s="21" t="s">
        <v>228</v>
      </c>
      <c r="B217" s="12" t="s">
        <v>362</v>
      </c>
      <c r="C217" s="12" t="s">
        <v>207</v>
      </c>
      <c r="D217" s="12" t="s">
        <v>279</v>
      </c>
      <c r="E217" s="13">
        <v>620</v>
      </c>
      <c r="F217" s="10">
        <v>7696.51</v>
      </c>
      <c r="G217" s="11" t="str">
        <f>_xlfn.IFNA(HYPERLINK(VLOOKUP(A217,Sheet2!B:D,3,FALSE), "სურათის ნახვა"),"")</f>
        <v/>
      </c>
      <c r="H217" s="19" t="s">
        <v>532</v>
      </c>
    </row>
    <row r="218" spans="1:8" x14ac:dyDescent="0.35">
      <c r="A218" s="20" t="s">
        <v>200</v>
      </c>
      <c r="B218" s="9" t="s">
        <v>199</v>
      </c>
      <c r="C218" s="9" t="s">
        <v>1</v>
      </c>
      <c r="D218" s="9" t="s">
        <v>266</v>
      </c>
      <c r="E218" s="10">
        <v>3464</v>
      </c>
      <c r="F218" s="10">
        <v>21560.799999999999</v>
      </c>
      <c r="G218" s="11" t="str">
        <f>_xlfn.IFNA(HYPERLINK(VLOOKUP(A218,Sheet2!B:D,3,FALSE), "სურათის ნახვა"),"")</f>
        <v/>
      </c>
      <c r="H218" s="19" t="s">
        <v>532</v>
      </c>
    </row>
    <row r="219" spans="1:8" x14ac:dyDescent="0.35">
      <c r="A219" s="20" t="s">
        <v>215</v>
      </c>
      <c r="B219" s="9" t="s">
        <v>436</v>
      </c>
      <c r="C219" s="9" t="s">
        <v>255</v>
      </c>
      <c r="D219" s="9" t="s">
        <v>279</v>
      </c>
      <c r="E219" s="10">
        <v>0</v>
      </c>
      <c r="F219" s="10">
        <v>21560.799999999999</v>
      </c>
      <c r="G219" s="11" t="str">
        <f>_xlfn.IFNA(HYPERLINK(VLOOKUP(A219,Sheet2!B:D,3,FALSE), "სურათის ნახვა"),"")</f>
        <v>სურათის ნახვა</v>
      </c>
      <c r="H219" s="19" t="s">
        <v>532</v>
      </c>
    </row>
    <row r="220" spans="1:8" x14ac:dyDescent="0.35">
      <c r="A220" s="20" t="s">
        <v>249</v>
      </c>
      <c r="B220" s="9" t="s">
        <v>323</v>
      </c>
      <c r="C220" s="9" t="s">
        <v>1</v>
      </c>
      <c r="D220" s="9" t="s">
        <v>272</v>
      </c>
      <c r="E220" s="10">
        <v>730</v>
      </c>
      <c r="F220" s="10">
        <v>21560.799999999999</v>
      </c>
      <c r="G220" s="11" t="str">
        <f>_xlfn.IFNA(HYPERLINK(VLOOKUP(A220,Sheet2!B:D,3,FALSE), "სურათის ნახვა"),"")</f>
        <v/>
      </c>
      <c r="H220" s="19" t="s">
        <v>532</v>
      </c>
    </row>
    <row r="221" spans="1:8" x14ac:dyDescent="0.35">
      <c r="A221" s="21" t="s">
        <v>232</v>
      </c>
      <c r="B221" s="12" t="s">
        <v>363</v>
      </c>
      <c r="C221" s="12" t="s">
        <v>207</v>
      </c>
      <c r="D221" s="12" t="s">
        <v>279</v>
      </c>
      <c r="E221" s="13">
        <v>301</v>
      </c>
      <c r="F221" s="10">
        <v>18865.7</v>
      </c>
      <c r="G221" s="11" t="str">
        <f>_xlfn.IFNA(HYPERLINK(VLOOKUP(A221,Sheet2!B:D,3,FALSE), "სურათის ნახვა"),"")</f>
        <v/>
      </c>
      <c r="H221" s="19" t="s">
        <v>532</v>
      </c>
    </row>
    <row r="222" spans="1:8" x14ac:dyDescent="0.35">
      <c r="A222" s="20" t="s">
        <v>221</v>
      </c>
      <c r="B222" s="9" t="s">
        <v>220</v>
      </c>
      <c r="C222" s="9" t="s">
        <v>256</v>
      </c>
      <c r="D222" s="9" t="s">
        <v>267</v>
      </c>
      <c r="E222" s="10">
        <v>160</v>
      </c>
      <c r="F222" s="10">
        <v>18865.7</v>
      </c>
      <c r="G222" s="11" t="str">
        <f>_xlfn.IFNA(HYPERLINK(VLOOKUP(A222,Sheet2!B:D,3,FALSE), "სურათის ნახვა"),"")</f>
        <v/>
      </c>
      <c r="H222" s="19" t="s">
        <v>532</v>
      </c>
    </row>
    <row r="223" spans="1:8" x14ac:dyDescent="0.35">
      <c r="A223" s="20" t="s">
        <v>208</v>
      </c>
      <c r="B223" s="9" t="s">
        <v>161</v>
      </c>
      <c r="C223" s="9" t="s">
        <v>1</v>
      </c>
      <c r="D223" s="9" t="s">
        <v>272</v>
      </c>
      <c r="E223" s="10">
        <v>625</v>
      </c>
      <c r="F223" s="10">
        <v>18865.7</v>
      </c>
      <c r="G223" s="11" t="str">
        <f>_xlfn.IFNA(HYPERLINK(VLOOKUP(A223,Sheet2!B:D,3,FALSE), "სურათის ნახვა"),"")</f>
        <v/>
      </c>
      <c r="H223" s="19" t="s">
        <v>532</v>
      </c>
    </row>
    <row r="224" spans="1:8" x14ac:dyDescent="0.35">
      <c r="A224" s="20" t="s">
        <v>229</v>
      </c>
      <c r="B224" s="9" t="s">
        <v>438</v>
      </c>
      <c r="C224" s="9" t="s">
        <v>256</v>
      </c>
      <c r="D224" s="9" t="s">
        <v>282</v>
      </c>
      <c r="E224" s="10">
        <v>775</v>
      </c>
      <c r="F224" s="10">
        <v>17518.150000000001</v>
      </c>
      <c r="G224" s="11" t="str">
        <f>_xlfn.IFNA(HYPERLINK(VLOOKUP(A224,Sheet2!B:D,3,FALSE), "სურათის ნახვა"),"")</f>
        <v/>
      </c>
      <c r="H224" s="19" t="s">
        <v>532</v>
      </c>
    </row>
    <row r="225" spans="1:8" x14ac:dyDescent="0.35">
      <c r="A225" s="21" t="s">
        <v>250</v>
      </c>
      <c r="B225" s="12" t="s">
        <v>323</v>
      </c>
      <c r="C225" s="12" t="s">
        <v>207</v>
      </c>
      <c r="D225" s="12" t="s">
        <v>272</v>
      </c>
      <c r="E225" s="13">
        <v>584</v>
      </c>
      <c r="F225" s="10">
        <v>16170.6</v>
      </c>
      <c r="G225" s="11" t="str">
        <f>_xlfn.IFNA(HYPERLINK(VLOOKUP(A225,Sheet2!B:D,3,FALSE), "სურათის ნახვა"),"")</f>
        <v/>
      </c>
      <c r="H225" s="19" t="s">
        <v>532</v>
      </c>
    </row>
    <row r="226" spans="1:8" x14ac:dyDescent="0.35">
      <c r="A226" s="21" t="s">
        <v>234</v>
      </c>
      <c r="B226" s="12" t="s">
        <v>368</v>
      </c>
      <c r="C226" s="12" t="s">
        <v>207</v>
      </c>
      <c r="D226" s="12" t="s">
        <v>284</v>
      </c>
      <c r="E226" s="13">
        <v>130</v>
      </c>
      <c r="F226" s="10">
        <v>16170.6</v>
      </c>
      <c r="G226" s="11" t="str">
        <f>_xlfn.IFNA(HYPERLINK(VLOOKUP(A226,Sheet2!B:D,3,FALSE), "სურათის ნახვა"),"")</f>
        <v/>
      </c>
      <c r="H226" s="19" t="s">
        <v>532</v>
      </c>
    </row>
    <row r="227" spans="1:8" x14ac:dyDescent="0.35">
      <c r="A227" s="20" t="s">
        <v>233</v>
      </c>
      <c r="B227" s="9" t="s">
        <v>441</v>
      </c>
      <c r="C227" s="9" t="s">
        <v>258</v>
      </c>
      <c r="D227" s="9" t="s">
        <v>261</v>
      </c>
      <c r="E227" s="10">
        <v>6594</v>
      </c>
      <c r="F227" s="10">
        <v>16170.6</v>
      </c>
      <c r="G227" s="11" t="str">
        <f>_xlfn.IFNA(HYPERLINK(VLOOKUP(A227,Sheet2!B:D,3,FALSE), "სურათის ნახვა"),"")</f>
        <v/>
      </c>
      <c r="H227" s="19" t="s">
        <v>532</v>
      </c>
    </row>
    <row r="228" spans="1:8" x14ac:dyDescent="0.35">
      <c r="A228" s="20" t="s">
        <v>236</v>
      </c>
      <c r="B228" s="9" t="s">
        <v>235</v>
      </c>
      <c r="C228" s="9" t="s">
        <v>1</v>
      </c>
      <c r="D228" s="9" t="s">
        <v>260</v>
      </c>
      <c r="E228" s="10">
        <v>1900</v>
      </c>
      <c r="F228" s="10">
        <v>12127.95</v>
      </c>
      <c r="G228" s="11" t="str">
        <f>_xlfn.IFNA(HYPERLINK(VLOOKUP(A228,Sheet2!B:D,3,FALSE), "სურათის ნახვა"),"")</f>
        <v/>
      </c>
      <c r="H228" s="19" t="s">
        <v>532</v>
      </c>
    </row>
    <row r="229" spans="1:8" x14ac:dyDescent="0.35">
      <c r="A229" s="20" t="s">
        <v>242</v>
      </c>
      <c r="B229" s="9" t="s">
        <v>442</v>
      </c>
      <c r="C229" s="9" t="s">
        <v>1</v>
      </c>
      <c r="D229" s="9" t="s">
        <v>286</v>
      </c>
      <c r="E229" s="10">
        <v>2481</v>
      </c>
      <c r="F229" s="10">
        <v>10780.4</v>
      </c>
      <c r="G229" s="11" t="str">
        <f>_xlfn.IFNA(HYPERLINK(VLOOKUP(A229,Sheet2!B:D,3,FALSE), "სურათის ნახვა"),"")</f>
        <v/>
      </c>
      <c r="H229" s="19" t="s">
        <v>532</v>
      </c>
    </row>
    <row r="230" spans="1:8" x14ac:dyDescent="0.35">
      <c r="A230" s="20" t="s">
        <v>237</v>
      </c>
      <c r="B230" s="9" t="s">
        <v>443</v>
      </c>
      <c r="C230" s="15" t="s">
        <v>240</v>
      </c>
      <c r="D230" s="9" t="s">
        <v>280</v>
      </c>
      <c r="E230" s="10">
        <v>0</v>
      </c>
      <c r="F230" s="10">
        <v>10780.4</v>
      </c>
      <c r="G230" s="11" t="str">
        <f>_xlfn.IFNA(HYPERLINK(VLOOKUP(A230,Sheet2!B:D,3,FALSE), "სურათის ნახვა"),"")</f>
        <v/>
      </c>
      <c r="H230" s="19" t="s">
        <v>532</v>
      </c>
    </row>
    <row r="231" spans="1:8" x14ac:dyDescent="0.35">
      <c r="A231" s="20" t="s">
        <v>246</v>
      </c>
      <c r="B231" s="9" t="s">
        <v>444</v>
      </c>
      <c r="C231" s="9" t="s">
        <v>1</v>
      </c>
      <c r="D231" s="9" t="s">
        <v>288</v>
      </c>
      <c r="E231" s="10">
        <v>710</v>
      </c>
      <c r="F231" s="10">
        <v>9432.85</v>
      </c>
      <c r="G231" s="11" t="str">
        <f>_xlfn.IFNA(HYPERLINK(VLOOKUP(A231,Sheet2!B:D,3,FALSE), "სურათის ნახვა"),"")</f>
        <v/>
      </c>
      <c r="H231" s="19" t="s">
        <v>532</v>
      </c>
    </row>
    <row r="232" spans="1:8" x14ac:dyDescent="0.35">
      <c r="A232" s="20" t="s">
        <v>245</v>
      </c>
      <c r="B232" s="9" t="s">
        <v>441</v>
      </c>
      <c r="C232" s="9" t="s">
        <v>1</v>
      </c>
      <c r="D232" s="9" t="s">
        <v>260</v>
      </c>
      <c r="E232" s="10">
        <v>3600</v>
      </c>
      <c r="F232" s="10">
        <v>6737.75</v>
      </c>
      <c r="G232" s="11" t="str">
        <f>_xlfn.IFNA(HYPERLINK(VLOOKUP(A232,Sheet2!B:D,3,FALSE), "სურათის ნახვა"),"")</f>
        <v/>
      </c>
      <c r="H232" s="19" t="s">
        <v>532</v>
      </c>
    </row>
    <row r="233" spans="1:8" x14ac:dyDescent="0.35">
      <c r="A233" s="21" t="s">
        <v>241</v>
      </c>
      <c r="B233" s="12" t="s">
        <v>364</v>
      </c>
      <c r="C233" s="12" t="s">
        <v>207</v>
      </c>
      <c r="D233" s="12" t="s">
        <v>276</v>
      </c>
      <c r="E233" s="13">
        <v>4834</v>
      </c>
      <c r="F233" s="10">
        <v>5390.2</v>
      </c>
      <c r="G233" s="11" t="str">
        <f>_xlfn.IFNA(HYPERLINK(VLOOKUP(A233,Sheet2!B:D,3,FALSE), "სურათის ნახვა"),"")</f>
        <v/>
      </c>
      <c r="H233" s="19" t="s">
        <v>532</v>
      </c>
    </row>
    <row r="234" spans="1:8" x14ac:dyDescent="0.35">
      <c r="A234" s="21" t="s">
        <v>243</v>
      </c>
      <c r="B234" s="12" t="s">
        <v>364</v>
      </c>
      <c r="C234" s="12" t="s">
        <v>207</v>
      </c>
      <c r="D234" s="12" t="s">
        <v>276</v>
      </c>
      <c r="E234" s="13">
        <v>4413</v>
      </c>
      <c r="F234" s="10">
        <v>5390.2</v>
      </c>
      <c r="G234" s="11" t="str">
        <f>_xlfn.IFNA(HYPERLINK(VLOOKUP(A234,Sheet2!B:D,3,FALSE), "სურათის ნახვა"),"")</f>
        <v/>
      </c>
      <c r="H234" s="19" t="s">
        <v>532</v>
      </c>
    </row>
    <row r="235" spans="1:8" x14ac:dyDescent="0.35">
      <c r="A235" s="21" t="s">
        <v>247</v>
      </c>
      <c r="B235" s="12" t="s">
        <v>366</v>
      </c>
      <c r="C235" s="12" t="s">
        <v>207</v>
      </c>
      <c r="D235" s="12" t="s">
        <v>282</v>
      </c>
      <c r="E235" s="13">
        <v>7500</v>
      </c>
      <c r="F235" s="10">
        <v>5390.2</v>
      </c>
      <c r="G235" s="11" t="str">
        <f>_xlfn.IFNA(HYPERLINK(VLOOKUP(A235,Sheet2!B:D,3,FALSE), "სურათის ნახვა"),"")</f>
        <v/>
      </c>
      <c r="H235" s="19" t="s">
        <v>532</v>
      </c>
    </row>
    <row r="236" spans="1:8" x14ac:dyDescent="0.35">
      <c r="A236" s="20" t="s">
        <v>239</v>
      </c>
      <c r="B236" s="9" t="s">
        <v>445</v>
      </c>
      <c r="C236" s="9" t="s">
        <v>257</v>
      </c>
      <c r="D236" s="9" t="s">
        <v>264</v>
      </c>
      <c r="E236" s="10">
        <v>0</v>
      </c>
      <c r="F236" s="10">
        <v>5390.2</v>
      </c>
      <c r="G236" s="11" t="str">
        <f>_xlfn.IFNA(HYPERLINK(VLOOKUP(A236,Sheet2!B:D,3,FALSE), "სურათის ნახვა"),"")</f>
        <v>სურათის ნახვა</v>
      </c>
      <c r="H236" s="19" t="s">
        <v>532</v>
      </c>
    </row>
    <row r="237" spans="1:8" x14ac:dyDescent="0.35">
      <c r="A237" s="21" t="s">
        <v>251</v>
      </c>
      <c r="B237" s="9" t="s">
        <v>367</v>
      </c>
      <c r="C237" s="12" t="s">
        <v>207</v>
      </c>
      <c r="D237" s="12" t="s">
        <v>286</v>
      </c>
      <c r="E237" s="13">
        <v>3411</v>
      </c>
      <c r="F237" s="10">
        <v>1078.04</v>
      </c>
      <c r="G237" s="11" t="str">
        <f>_xlfn.IFNA(HYPERLINK(VLOOKUP(A237,Sheet2!B:D,3,FALSE), "სურათის ნახვა"),"")</f>
        <v/>
      </c>
      <c r="H237" s="19" t="s">
        <v>532</v>
      </c>
    </row>
    <row r="238" spans="1:8" x14ac:dyDescent="0.35">
      <c r="A238" s="21" t="s">
        <v>252</v>
      </c>
      <c r="B238" s="9" t="s">
        <v>367</v>
      </c>
      <c r="C238" s="12" t="s">
        <v>207</v>
      </c>
      <c r="D238" s="12" t="s">
        <v>286</v>
      </c>
      <c r="E238" s="13">
        <v>756</v>
      </c>
      <c r="F238" s="10">
        <v>269.51</v>
      </c>
      <c r="G238" s="11" t="str">
        <f>_xlfn.IFNA(HYPERLINK(VLOOKUP(A238,Sheet2!B:D,3,FALSE), "სურათის ნახვა"),"")</f>
        <v/>
      </c>
      <c r="H238" s="19" t="s">
        <v>532</v>
      </c>
    </row>
    <row r="239" spans="1:8" x14ac:dyDescent="0.35">
      <c r="A239" s="21" t="s">
        <v>451</v>
      </c>
      <c r="B239" s="12" t="s">
        <v>469</v>
      </c>
      <c r="C239" s="12" t="s">
        <v>207</v>
      </c>
      <c r="D239" s="12" t="s">
        <v>284</v>
      </c>
      <c r="E239" s="13">
        <v>6852</v>
      </c>
      <c r="F239" s="10">
        <v>0</v>
      </c>
      <c r="G239" s="11" t="str">
        <f>_xlfn.IFNA(HYPERLINK(VLOOKUP(A239,Sheet2!B:D,3,FALSE), "სურათის ნახვა"),"")</f>
        <v/>
      </c>
      <c r="H239" s="19" t="s">
        <v>532</v>
      </c>
    </row>
    <row r="240" spans="1:8" x14ac:dyDescent="0.35">
      <c r="A240" s="21" t="s">
        <v>459</v>
      </c>
      <c r="B240" s="12" t="s">
        <v>477</v>
      </c>
      <c r="C240" s="12" t="s">
        <v>487</v>
      </c>
      <c r="D240" s="12" t="s">
        <v>279</v>
      </c>
      <c r="E240" s="13">
        <v>2664</v>
      </c>
      <c r="F240" s="10">
        <v>242559</v>
      </c>
      <c r="G240" s="11" t="str">
        <f>_xlfn.IFNA(HYPERLINK(VLOOKUP(A240,Sheet2!B:D,3,FALSE), "სურათის ნახვა"),"")</f>
        <v>სურათის ნახვა</v>
      </c>
      <c r="H240" s="19" t="s">
        <v>532</v>
      </c>
    </row>
    <row r="241" spans="1:8" x14ac:dyDescent="0.35">
      <c r="A241" s="21" t="s">
        <v>488</v>
      </c>
      <c r="B241" s="12" t="s">
        <v>489</v>
      </c>
      <c r="C241" s="12" t="s">
        <v>256</v>
      </c>
      <c r="D241" s="12" t="s">
        <v>284</v>
      </c>
      <c r="E241" s="13"/>
      <c r="F241" s="10">
        <v>705576</v>
      </c>
      <c r="G241" s="11" t="str">
        <f>_xlfn.IFNA(HYPERLINK(VLOOKUP(A241,Sheet2!B:D,3,FALSE), "სურათის ნახვა"),"")</f>
        <v/>
      </c>
      <c r="H241" s="19" t="s">
        <v>532</v>
      </c>
    </row>
    <row r="242" spans="1:8" s="4" customFormat="1" x14ac:dyDescent="0.35">
      <c r="A242" s="22" t="s">
        <v>490</v>
      </c>
      <c r="B242" s="16" t="s">
        <v>523</v>
      </c>
      <c r="C242" s="12" t="s">
        <v>256</v>
      </c>
      <c r="D242" s="12" t="s">
        <v>284</v>
      </c>
      <c r="E242" s="13"/>
      <c r="F242" s="10">
        <v>2102178</v>
      </c>
      <c r="G242" s="11" t="str">
        <f>_xlfn.IFNA(HYPERLINK(VLOOKUP(A242,Sheet2!B:D,3,FALSE), "სურათის ნახვა"),"")</f>
        <v>სურათის ნახვა</v>
      </c>
      <c r="H242" s="19" t="s">
        <v>532</v>
      </c>
    </row>
    <row r="243" spans="1:8" s="4" customFormat="1" x14ac:dyDescent="0.35">
      <c r="A243" s="22" t="s">
        <v>491</v>
      </c>
      <c r="B243" s="16" t="s">
        <v>522</v>
      </c>
      <c r="C243" s="12" t="s">
        <v>1</v>
      </c>
      <c r="D243" s="12" t="s">
        <v>284</v>
      </c>
      <c r="E243" s="13"/>
      <c r="F243" s="10">
        <v>1859619</v>
      </c>
      <c r="G243" s="11" t="str">
        <f>_xlfn.IFNA(HYPERLINK(VLOOKUP(A243,Sheet2!B:D,3,FALSE), "სურათის ნახვა"),"")</f>
        <v/>
      </c>
      <c r="H243" s="19" t="s">
        <v>532</v>
      </c>
    </row>
    <row r="244" spans="1:8" s="4" customFormat="1" x14ac:dyDescent="0.35">
      <c r="A244" s="22" t="s">
        <v>462</v>
      </c>
      <c r="B244" s="16" t="s">
        <v>521</v>
      </c>
      <c r="C244" s="12" t="s">
        <v>207</v>
      </c>
      <c r="D244" s="12" t="s">
        <v>484</v>
      </c>
      <c r="E244" s="13">
        <v>1488</v>
      </c>
      <c r="F244" s="10">
        <v>309936.5</v>
      </c>
      <c r="G244" s="11" t="str">
        <f>_xlfn.IFNA(HYPERLINK(VLOOKUP(A244,Sheet2!B:D,3,FALSE), "სურათის ნახვა"),"")</f>
        <v/>
      </c>
      <c r="H244" s="19" t="s">
        <v>532</v>
      </c>
    </row>
    <row r="245" spans="1:8" x14ac:dyDescent="0.35">
      <c r="A245" s="22" t="s">
        <v>492</v>
      </c>
      <c r="B245" s="12" t="s">
        <v>511</v>
      </c>
      <c r="C245" s="12" t="s">
        <v>256</v>
      </c>
      <c r="D245" s="12" t="s">
        <v>284</v>
      </c>
      <c r="E245" s="13"/>
      <c r="F245" s="13">
        <v>3145893.2064</v>
      </c>
      <c r="G245" s="11" t="str">
        <f>_xlfn.IFNA(HYPERLINK(VLOOKUP(A245,Sheet2!B:D,3,FALSE), "სურათის ნახვა"),"")</f>
        <v>სურათის ნახვა</v>
      </c>
      <c r="H245" s="19" t="s">
        <v>532</v>
      </c>
    </row>
    <row r="246" spans="1:8" x14ac:dyDescent="0.35">
      <c r="A246" s="22" t="s">
        <v>493</v>
      </c>
      <c r="B246" s="12" t="s">
        <v>520</v>
      </c>
      <c r="C246" s="12" t="s">
        <v>256</v>
      </c>
      <c r="D246" s="12" t="s">
        <v>284</v>
      </c>
      <c r="E246" s="13"/>
      <c r="F246" s="13">
        <v>1203480.7344</v>
      </c>
      <c r="G246" s="11" t="str">
        <f>_xlfn.IFNA(HYPERLINK(VLOOKUP(A246,Sheet2!B:D,3,FALSE), "სურათის ნახვა"),"")</f>
        <v>სურათის ნახვა</v>
      </c>
      <c r="H246" s="19" t="s">
        <v>532</v>
      </c>
    </row>
    <row r="247" spans="1:8" x14ac:dyDescent="0.35">
      <c r="A247" s="22" t="s">
        <v>453</v>
      </c>
      <c r="B247" s="12" t="s">
        <v>519</v>
      </c>
      <c r="C247" s="12" t="s">
        <v>256</v>
      </c>
      <c r="D247" s="12" t="s">
        <v>284</v>
      </c>
      <c r="E247" s="13"/>
      <c r="F247" s="13">
        <v>1040216.9666</v>
      </c>
      <c r="G247" s="11" t="str">
        <f>_xlfn.IFNA(HYPERLINK(VLOOKUP(A247,Sheet2!B:D,3,FALSE), "სურათის ნახვა"),"")</f>
        <v>სურათის ნახვა</v>
      </c>
      <c r="H247" s="19" t="s">
        <v>532</v>
      </c>
    </row>
    <row r="248" spans="1:8" x14ac:dyDescent="0.35">
      <c r="A248" s="22" t="s">
        <v>494</v>
      </c>
      <c r="B248" s="12" t="s">
        <v>518</v>
      </c>
      <c r="C248" s="12" t="s">
        <v>256</v>
      </c>
      <c r="D248" s="12" t="s">
        <v>284</v>
      </c>
      <c r="E248" s="13"/>
      <c r="F248" s="13">
        <v>872274.50520000001</v>
      </c>
      <c r="G248" s="11" t="str">
        <f>_xlfn.IFNA(HYPERLINK(VLOOKUP(A248,Sheet2!B:D,3,FALSE), "სურათის ნახვა"),"")</f>
        <v>სურათის ნახვა</v>
      </c>
      <c r="H248" s="19" t="s">
        <v>532</v>
      </c>
    </row>
    <row r="249" spans="1:8" x14ac:dyDescent="0.35">
      <c r="A249" s="22" t="s">
        <v>495</v>
      </c>
      <c r="B249" s="12" t="s">
        <v>517</v>
      </c>
      <c r="C249" s="12" t="s">
        <v>256</v>
      </c>
      <c r="D249" s="12" t="s">
        <v>284</v>
      </c>
      <c r="E249" s="13"/>
      <c r="F249" s="13">
        <v>678033.25799999991</v>
      </c>
      <c r="G249" s="11" t="str">
        <f>_xlfn.IFNA(HYPERLINK(VLOOKUP(A249,Sheet2!B:D,3,FALSE), "სურათის ნახვა"),"")</f>
        <v>სურათის ნახვა</v>
      </c>
      <c r="H249" s="19" t="s">
        <v>532</v>
      </c>
    </row>
    <row r="250" spans="1:8" x14ac:dyDescent="0.35">
      <c r="A250" s="22" t="s">
        <v>496</v>
      </c>
      <c r="B250" s="12" t="s">
        <v>516</v>
      </c>
      <c r="C250" s="12" t="s">
        <v>256</v>
      </c>
      <c r="D250" s="12" t="s">
        <v>284</v>
      </c>
      <c r="E250" s="13"/>
      <c r="F250" s="13">
        <v>599514.21459999995</v>
      </c>
      <c r="G250" s="11" t="str">
        <f>_xlfn.IFNA(HYPERLINK(VLOOKUP(A250,Sheet2!B:D,3,FALSE), "სურათის ნახვა"),"")</f>
        <v>სურათის ნახვა</v>
      </c>
      <c r="H250" s="19" t="s">
        <v>532</v>
      </c>
    </row>
    <row r="251" spans="1:8" x14ac:dyDescent="0.35">
      <c r="A251" s="22" t="s">
        <v>497</v>
      </c>
      <c r="B251" s="12" t="s">
        <v>515</v>
      </c>
      <c r="C251" s="12" t="s">
        <v>256</v>
      </c>
      <c r="D251" s="12" t="s">
        <v>284</v>
      </c>
      <c r="E251" s="13"/>
      <c r="F251" s="13">
        <v>504544.28080000001</v>
      </c>
      <c r="G251" s="11" t="str">
        <f>_xlfn.IFNA(HYPERLINK(VLOOKUP(A251,Sheet2!B:D,3,FALSE), "სურათის ნახვა"),"")</f>
        <v>სურათის ნახვა</v>
      </c>
      <c r="H251" s="19" t="s">
        <v>532</v>
      </c>
    </row>
    <row r="252" spans="1:8" x14ac:dyDescent="0.35">
      <c r="A252" s="22" t="s">
        <v>498</v>
      </c>
      <c r="B252" s="12" t="s">
        <v>514</v>
      </c>
      <c r="C252" s="12" t="s">
        <v>256</v>
      </c>
      <c r="D252" s="12" t="s">
        <v>284</v>
      </c>
      <c r="E252" s="13"/>
      <c r="F252" s="13">
        <v>323697.68060000002</v>
      </c>
      <c r="G252" s="11" t="str">
        <f>_xlfn.IFNA(HYPERLINK(VLOOKUP(A252,Sheet2!B:D,3,FALSE), "სურათის ნახვა"),"")</f>
        <v>სურათის ნახვა</v>
      </c>
      <c r="H252" s="19" t="s">
        <v>532</v>
      </c>
    </row>
    <row r="253" spans="1:8" x14ac:dyDescent="0.35">
      <c r="A253" s="22" t="s">
        <v>499</v>
      </c>
      <c r="B253" s="12" t="s">
        <v>513</v>
      </c>
      <c r="C253" s="12" t="s">
        <v>256</v>
      </c>
      <c r="D253" s="12" t="s">
        <v>284</v>
      </c>
      <c r="E253" s="13"/>
      <c r="F253" s="13">
        <v>178960.03020000001</v>
      </c>
      <c r="G253" s="11" t="str">
        <f>_xlfn.IFNA(HYPERLINK(VLOOKUP(A253,Sheet2!B:D,3,FALSE), "სურათის ნახვა"),"")</f>
        <v>სურათის ნახვა</v>
      </c>
      <c r="H253" s="19" t="s">
        <v>532</v>
      </c>
    </row>
    <row r="254" spans="1:8" x14ac:dyDescent="0.35">
      <c r="A254" s="22" t="s">
        <v>500</v>
      </c>
      <c r="B254" s="12" t="s">
        <v>512</v>
      </c>
      <c r="C254" s="12" t="s">
        <v>256</v>
      </c>
      <c r="D254" s="12" t="s">
        <v>284</v>
      </c>
      <c r="E254" s="13"/>
      <c r="F254" s="13">
        <v>126475.65280000003</v>
      </c>
      <c r="G254" s="11" t="str">
        <f>_xlfn.IFNA(HYPERLINK(VLOOKUP(A254,Sheet2!B:D,3,FALSE), "სურათის ნახვა"),"")</f>
        <v>სურათის ნახვა</v>
      </c>
      <c r="H254" s="19" t="s">
        <v>532</v>
      </c>
    </row>
    <row r="255" spans="1:8" x14ac:dyDescent="0.35">
      <c r="A255" s="22" t="s">
        <v>490</v>
      </c>
      <c r="B255" s="12" t="s">
        <v>535</v>
      </c>
      <c r="C255" s="12" t="s">
        <v>256</v>
      </c>
      <c r="D255" s="12" t="s">
        <v>284</v>
      </c>
      <c r="E255" s="13"/>
      <c r="F255" s="13">
        <v>1552591.68</v>
      </c>
      <c r="G255" s="11" t="str">
        <f>_xlfn.IFNA(HYPERLINK(VLOOKUP(A255,Sheet2!B:D,3,FALSE), "სურათის ნახვა"),"")</f>
        <v>სურათის ნახვა</v>
      </c>
      <c r="H255" s="19" t="s">
        <v>532</v>
      </c>
    </row>
    <row r="256" spans="1:8" x14ac:dyDescent="0.35">
      <c r="A256" s="22" t="s">
        <v>501</v>
      </c>
      <c r="B256" s="12" t="s">
        <v>536</v>
      </c>
      <c r="C256" s="12" t="s">
        <v>255</v>
      </c>
      <c r="D256" s="12" t="s">
        <v>264</v>
      </c>
      <c r="E256" s="13"/>
      <c r="F256" s="13">
        <v>80853</v>
      </c>
      <c r="G256" s="11" t="str">
        <f>_xlfn.IFNA(HYPERLINK(VLOOKUP(A256,Sheet2!B:D,3,FALSE), "სურათის ნახვა"),"")</f>
        <v>სურათის ნახვა</v>
      </c>
      <c r="H256" s="19" t="s">
        <v>532</v>
      </c>
    </row>
    <row r="257" spans="1:8" x14ac:dyDescent="0.35">
      <c r="A257" s="22" t="s">
        <v>502</v>
      </c>
      <c r="B257" s="12" t="s">
        <v>537</v>
      </c>
      <c r="C257" s="12" t="s">
        <v>255</v>
      </c>
      <c r="D257" s="12" t="s">
        <v>264</v>
      </c>
      <c r="E257" s="13"/>
      <c r="F257" s="13">
        <v>48511.8</v>
      </c>
      <c r="G257" s="11" t="str">
        <f>_xlfn.IFNA(HYPERLINK(VLOOKUP(A257,Sheet2!B:D,3,FALSE), "სურათის ნახვა"),"")</f>
        <v>სურათის ნახვა</v>
      </c>
      <c r="H257" s="19" t="s">
        <v>532</v>
      </c>
    </row>
    <row r="258" spans="1:8" x14ac:dyDescent="0.35">
      <c r="A258" s="22" t="s">
        <v>503</v>
      </c>
      <c r="B258" s="12" t="s">
        <v>538</v>
      </c>
      <c r="C258" s="12" t="s">
        <v>255</v>
      </c>
      <c r="D258" s="12" t="s">
        <v>264</v>
      </c>
      <c r="E258" s="13"/>
      <c r="F258" s="13">
        <v>107804</v>
      </c>
      <c r="G258" s="11" t="str">
        <f>_xlfn.IFNA(HYPERLINK(VLOOKUP(A258,Sheet2!B:D,3,FALSE), "სურათის ნახვა"),"")</f>
        <v>სურათის ნახვა</v>
      </c>
      <c r="H258" s="19" t="s">
        <v>532</v>
      </c>
    </row>
    <row r="259" spans="1:8" x14ac:dyDescent="0.35">
      <c r="A259" s="22" t="s">
        <v>504</v>
      </c>
      <c r="B259" s="12" t="s">
        <v>539</v>
      </c>
      <c r="C259" s="12" t="s">
        <v>255</v>
      </c>
      <c r="D259" s="12" t="s">
        <v>264</v>
      </c>
      <c r="E259" s="13"/>
      <c r="F259" s="13">
        <v>64682.400000000001</v>
      </c>
      <c r="G259" s="11" t="str">
        <f>_xlfn.IFNA(HYPERLINK(VLOOKUP(A259,Sheet2!B:D,3,FALSE), "სურათის ნახვა"),"")</f>
        <v>სურათის ნახვა</v>
      </c>
      <c r="H259" s="19" t="s">
        <v>532</v>
      </c>
    </row>
    <row r="260" spans="1:8" x14ac:dyDescent="0.35">
      <c r="A260" s="22" t="s">
        <v>505</v>
      </c>
      <c r="B260" s="12" t="s">
        <v>540</v>
      </c>
      <c r="C260" s="12" t="s">
        <v>255</v>
      </c>
      <c r="D260" s="12" t="s">
        <v>264</v>
      </c>
      <c r="E260" s="13"/>
      <c r="F260" s="13">
        <v>107804</v>
      </c>
      <c r="G260" s="11" t="str">
        <f>_xlfn.IFNA(HYPERLINK(VLOOKUP(A260,Sheet2!B:D,3,FALSE), "სურათის ნახვა"),"")</f>
        <v>სურათის ნახვა</v>
      </c>
      <c r="H260" s="19" t="s">
        <v>532</v>
      </c>
    </row>
    <row r="261" spans="1:8" x14ac:dyDescent="0.35">
      <c r="A261" s="22" t="s">
        <v>506</v>
      </c>
      <c r="B261" s="12" t="s">
        <v>541</v>
      </c>
      <c r="C261" s="12" t="s">
        <v>256</v>
      </c>
      <c r="D261" s="12" t="s">
        <v>264</v>
      </c>
      <c r="E261" s="13"/>
      <c r="F261" s="13">
        <v>121279.5</v>
      </c>
      <c r="G261" s="11" t="str">
        <f>_xlfn.IFNA(HYPERLINK(VLOOKUP(A261,Sheet2!B:D,3,FALSE), "სურათის ნახვა"),"")</f>
        <v>სურათის ნახვა</v>
      </c>
      <c r="H261" s="19" t="s">
        <v>532</v>
      </c>
    </row>
    <row r="262" spans="1:8" x14ac:dyDescent="0.35">
      <c r="A262" s="22" t="s">
        <v>507</v>
      </c>
      <c r="B262" s="12" t="s">
        <v>542</v>
      </c>
      <c r="C262" s="12" t="s">
        <v>255</v>
      </c>
      <c r="D262" s="12" t="s">
        <v>264</v>
      </c>
      <c r="E262" s="13"/>
      <c r="F262" s="13">
        <v>86243.199999999997</v>
      </c>
      <c r="G262" s="11" t="str">
        <f>_xlfn.IFNA(HYPERLINK(VLOOKUP(A262,Sheet2!B:D,3,FALSE), "სურათის ნახვა"),"")</f>
        <v>სურათის ნახვა</v>
      </c>
      <c r="H262" s="19" t="s">
        <v>532</v>
      </c>
    </row>
    <row r="263" spans="1:8" x14ac:dyDescent="0.35">
      <c r="A263" s="22" t="s">
        <v>508</v>
      </c>
      <c r="B263" s="12" t="s">
        <v>543</v>
      </c>
      <c r="C263" s="12" t="s">
        <v>255</v>
      </c>
      <c r="D263" s="12" t="s">
        <v>264</v>
      </c>
      <c r="E263" s="13"/>
      <c r="F263" s="13">
        <v>148230.5</v>
      </c>
      <c r="G263" s="11" t="str">
        <f>_xlfn.IFNA(HYPERLINK(VLOOKUP(A263,Sheet2!B:D,3,FALSE), "სურათის ნახვა"),"")</f>
        <v>სურათის ნახვა</v>
      </c>
      <c r="H263" s="19" t="s">
        <v>532</v>
      </c>
    </row>
    <row r="264" spans="1:8" x14ac:dyDescent="0.35">
      <c r="A264" s="22" t="s">
        <v>533</v>
      </c>
      <c r="B264" s="12" t="s">
        <v>544</v>
      </c>
      <c r="C264" s="12" t="s">
        <v>256</v>
      </c>
      <c r="D264" s="12" t="s">
        <v>284</v>
      </c>
      <c r="E264" s="13"/>
      <c r="F264" s="13"/>
      <c r="G264" s="11" t="str">
        <f>_xlfn.IFNA(HYPERLINK(VLOOKUP(A264,Sheet2!B:D,3,FALSE), "სურათის ნახვა"),"")</f>
        <v/>
      </c>
      <c r="H264" s="19" t="s">
        <v>532</v>
      </c>
    </row>
    <row r="265" spans="1:8" x14ac:dyDescent="0.35">
      <c r="A265" s="22" t="s">
        <v>545</v>
      </c>
      <c r="B265" s="12" t="s">
        <v>546</v>
      </c>
      <c r="C265" s="12" t="s">
        <v>255</v>
      </c>
      <c r="D265" s="12" t="s">
        <v>264</v>
      </c>
      <c r="E265" s="13"/>
      <c r="F265" s="13">
        <v>121279.5</v>
      </c>
      <c r="G265" s="11"/>
      <c r="H265" s="19" t="s">
        <v>532</v>
      </c>
    </row>
  </sheetData>
  <protectedRanges>
    <protectedRange sqref="B14" name="Range1_2_36" securityDescriptor="O:WDG:WDD:(A;;CC;;;WD)"/>
    <protectedRange sqref="B15:B16" name="Range1_2_40" securityDescriptor="O:WDG:WDD:(A;;CC;;;WD)"/>
    <protectedRange sqref="B17:B18" name="Range1_2_42" securityDescriptor="O:WDG:WDD:(A;;CC;;;WD)"/>
    <protectedRange sqref="B19" name="Range1_2_43" securityDescriptor="O:WDG:WDD:(A;;CC;;;WD)"/>
    <protectedRange sqref="B20" name="Range1_2_46" securityDescriptor="O:WDG:WDD:(A;;CC;;;WD)"/>
    <protectedRange sqref="B23" name="Range1_2_47" securityDescriptor="O:WDG:WDD:(A;;CC;;;WD)"/>
    <protectedRange sqref="B24" name="Range1_2_49" securityDescriptor="O:WDG:WDD:(A;;CC;;;WD)"/>
    <protectedRange sqref="B25" name="Range1_2_3_29_1" securityDescriptor="O:WDG:WDD:(A;;CC;;;WD)"/>
    <protectedRange sqref="B27" name="Range1_2_54" securityDescriptor="O:WDG:WDD:(A;;CC;;;WD)"/>
    <protectedRange sqref="B29" name="Range1_2_59" securityDescriptor="O:WDG:WDD:(A;;CC;;;WD)"/>
    <protectedRange sqref="B35:B37 B30 B32:B33" name="Range1_2_63" securityDescriptor="O:WDG:WDD:(A;;CC;;;WD)"/>
    <protectedRange sqref="B39:B45" name="Range1_2_66" securityDescriptor="O:WDG:WDD:(A;;CC;;;WD)"/>
    <protectedRange sqref="B46" name="Range1_2_3_23_1" securityDescriptor="O:WDG:WDD:(A;;CC;;;WD)"/>
    <protectedRange sqref="B38" name="Range1_2_3_26_1" securityDescriptor="O:WDG:WDD:(A;;CC;;;WD)"/>
    <protectedRange sqref="B51:B52" name="Range1_2_70" securityDescriptor="O:WDG:WDD:(A;;CC;;;WD)"/>
    <protectedRange sqref="B56:B57" name="Range1_2_73" securityDescriptor="O:WDG:WDD:(A;;CC;;;WD)"/>
    <protectedRange sqref="B62:B65 B58:B59" name="Range1_2_76" securityDescriptor="O:WDG:WDD:(A;;CC;;;WD)"/>
    <protectedRange sqref="B66" name="Range1_2_3_31_2" securityDescriptor="O:WDG:WDD:(A;;CC;;;WD)"/>
    <protectedRange sqref="B67:B69" name="Range1_2_5_1_3_5" securityDescriptor="O:WDG:WDD:(A;;CC;;;WD)"/>
    <protectedRange sqref="B70:B71" name="Range1_2_3_31_3" securityDescriptor="O:WDG:WDD:(A;;CC;;;WD)"/>
    <protectedRange sqref="B73:B75" name="Range1_2_5_1_3_6" securityDescriptor="O:WDG:WDD:(A;;CC;;;WD)"/>
    <protectedRange sqref="B76" name="Range1_2_3_21_1" securityDescriptor="O:WDG:WDD:(A;;CC;;;WD)"/>
    <protectedRange sqref="B86" name="Range1_2_5_1_13_1" securityDescriptor="O:WDG:WDD:(A;;CC;;;WD)"/>
    <protectedRange sqref="B88:B89 B85" name="Range1_2_3_2_1_2" securityDescriptor="O:WDG:WDD:(A;;CC;;;WD)"/>
    <protectedRange sqref="B87" name="Range1_2_5_1_6_2_1" securityDescriptor="O:WDG:WDD:(A;;CC;;;WD)"/>
    <protectedRange sqref="B94" name="Range1_2_5_1_16_1" securityDescriptor="O:WDG:WDD:(A;;CC;;;WD)"/>
    <protectedRange sqref="B90:B91" name="Range1_2_1_2_1" securityDescriptor="O:WDG:WDD:(A;;CC;;;WD)"/>
    <protectedRange sqref="B92:B93" name="Range1_2_1_1_2_1" securityDescriptor="O:WDG:WDD:(A;;CC;;;WD)"/>
    <protectedRange sqref="B102" name="Range1_2_5_1_3_3_1" securityDescriptor="O:WDG:WDD:(A;;CC;;;WD)"/>
    <protectedRange sqref="B101" name="Range1_2_5_1_3_2_1_1" securityDescriptor="O:WDG:WDD:(A;;CC;;;WD)"/>
    <protectedRange sqref="B95:B96" name="Range1_2_5_1_2_8_1_1" securityDescriptor="O:WDG:WDD:(A;;CC;;;WD)"/>
    <protectedRange sqref="B100" name="Range1_2_5_1_2_13_1_1" securityDescriptor="O:WDG:WDD:(A;;CC;;;WD)"/>
    <protectedRange sqref="B97:B99" name="Range1_2_5_1_7_2_1" securityDescriptor="O:WDG:WDD:(A;;CC;;;WD)"/>
    <protectedRange sqref="B105" name="Range1_2_5_1_2_1_2_1" securityDescriptor="O:WDG:WDD:(A;;CC;;;WD)"/>
    <protectedRange sqref="B104" name="Range1_2_5_1_2_4_1_1" securityDescriptor="O:WDG:WDD:(A;;CC;;;WD)"/>
    <protectedRange sqref="B103" name="Range1_2_5_1_3_1_2_1" securityDescriptor="O:WDG:WDD:(A;;CC;;;WD)"/>
    <protectedRange sqref="B109" name="Range1_2_5_1_2_18_1" securityDescriptor="O:WDG:WDD:(A;;CC;;;WD)"/>
    <protectedRange sqref="B107" name="Range1_2_5_1_2_3_1_1" securityDescriptor="O:WDG:WDD:(A;;CC;;;WD)"/>
    <protectedRange sqref="B110" name="Range1_2_3_3_3_1_1" securityDescriptor="O:WDG:WDD:(A;;CC;;;WD)"/>
    <protectedRange sqref="B108" name="Range1_2_5_1_2_10_1_1" securityDescriptor="O:WDG:WDD:(A;;CC;;;WD)"/>
    <protectedRange sqref="B111" name="Range1_2_5_1_2_11_1_1" securityDescriptor="O:WDG:WDD:(A;;CC;;;WD)"/>
    <protectedRange sqref="B106" name="Range1_2_5_1_2_14_1_1" securityDescriptor="O:WDG:WDD:(A;;CC;;;WD)"/>
    <protectedRange sqref="B112" name="Range1_2_5_1_2_15_1_1" securityDescriptor="O:WDG:WDD:(A;;CC;;;WD)"/>
    <protectedRange sqref="B113" name="Range1_2_5_1_2_16_1_1" securityDescriptor="O:WDG:WDD:(A;;CC;;;WD)"/>
    <protectedRange sqref="B117" name="Range1_2_5_1_2_9_1_1" securityDescriptor="O:WDG:WDD:(A;;CC;;;WD)"/>
    <protectedRange sqref="B120 B118" name="Range1_2_5_1_4_2_1" securityDescriptor="O:WDG:WDD:(A;;CC;;;WD)"/>
    <protectedRange sqref="B114" name="Range1_2_5_1_5_2_1" securityDescriptor="O:WDG:WDD:(A;;CC;;;WD)"/>
    <protectedRange sqref="B115" name="Range1_2_5_1_2_17_1_1" securityDescriptor="O:WDG:WDD:(A;;CC;;;WD)"/>
    <protectedRange sqref="B121" name="Range1_2_5_1_19_1" securityDescriptor="O:WDG:WDD:(A;;CC;;;WD)"/>
    <protectedRange sqref="B122" name="Range1_2_5_1_2_2_4_1" securityDescriptor="O:WDG:WDD:(A;;CC;;;WD)"/>
    <protectedRange sqref="B123" name="Range1_2_3_2_6_1" securityDescriptor="O:WDG:WDD:(A;;CC;;;WD)"/>
    <protectedRange sqref="A129:B129 A131:B131" name="Range1_2_5_1_21_1" securityDescriptor="O:WDG:WDD:(A;;CC;;;WD)"/>
    <protectedRange sqref="A130:B130" name="Range1_2_3_2_19_1" securityDescriptor="O:WDG:WDD:(A;;CC;;;WD)"/>
    <protectedRange sqref="A132:B132" name="Range1_2_5_1_28_3" securityDescriptor="O:WDG:WDD:(A;;CC;;;WD)"/>
    <protectedRange sqref="A133:B134" name="Range1_2_5_1_28_4" securityDescriptor="O:WDG:WDD:(A;;CC;;;WD)"/>
    <protectedRange sqref="A135:B137" name="Range1_2_5_1_28_5" securityDescriptor="O:WDG:WDD:(A;;CC;;;WD)"/>
    <protectedRange sqref="A138:B140" name="Range1_2_5_1_8_3_1" securityDescriptor="O:WDG:WDD:(A;;CC;;;WD)"/>
    <protectedRange sqref="A141:B141" name="Range1_2_3_2_7_3_1" securityDescriptor="O:WDG:WDD:(A;;CC;;;WD)"/>
    <protectedRange sqref="A144:B144" name="Range1_2_3_2_29_1" securityDescriptor="O:WDG:WDD:(A;;CC;;;WD)"/>
    <protectedRange sqref="A145:B145" name="Range1_2_3_2_7_6_1" securityDescriptor="O:WDG:WDD:(A;;CC;;;WD)"/>
    <protectedRange sqref="A142:B143" name="Range1_2_3_2_7_14_2" securityDescriptor="O:WDG:WDD:(A;;CC;;;WD)"/>
    <protectedRange sqref="A146:B147" name="Range1_2_5_1_30_1" securityDescriptor="O:WDG:WDD:(A;;CC;;;WD)"/>
    <protectedRange sqref="A148:B156" name="Range1_2_3_2_32_1" securityDescriptor="O:WDG:WDD:(A;;CC;;;WD)"/>
    <protectedRange sqref="A158:B158" name="Range1_2_5_1_8_5_2" securityDescriptor="O:WDG:WDD:(A;;CC;;;WD)"/>
    <protectedRange sqref="A159:B159" name="Range1_2_5_1_8_5_3" securityDescriptor="O:WDG:WDD:(A;;CC;;;WD)"/>
    <protectedRange sqref="A160:B160" name="Range1_2_5_1_8_9_1" securityDescriptor="O:WDG:WDD:(A;;CC;;;WD)"/>
    <protectedRange sqref="A162:B162" name="Range1_2_3_2_7_12_1" securityDescriptor="O:WDG:WDD:(A;;CC;;;WD)"/>
    <protectedRange sqref="A161:B161" name="Range1_2_3_2_8_5_1" securityDescriptor="O:WDG:WDD:(A;;CC;;;WD)"/>
    <protectedRange sqref="A163:B163" name="Range1_2_5_1_8_12_3" securityDescriptor="O:WDG:WDD:(A;;CC;;;WD)"/>
    <protectedRange sqref="A164:B164" name="Range1_2_3_2_8_7_1" securityDescriptor="O:WDG:WDD:(A;;CC;;;WD)"/>
    <protectedRange sqref="A165:B166" name="Range1_2_5_1_8_12_4" securityDescriptor="O:WDG:WDD:(A;;CC;;;WD)"/>
    <protectedRange sqref="A167:B169" name="Range1_2_5_1_8_12_5" securityDescriptor="O:WDG:WDD:(A;;CC;;;WD)"/>
    <protectedRange sqref="A173:B173 A175:B176" name="Range1_2_5_1_8_15_1" securityDescriptor="O:WDG:WDD:(A;;CC;;;WD)"/>
    <protectedRange sqref="A174:B174" name="Range1_2_3_2_7_20_1" securityDescriptor="O:WDG:WDD:(A;;CC;;;WD)"/>
    <protectedRange sqref="A181:A182 B182" name="Range1_2_3_2_4_4" securityDescriptor="O:WDG:WDD:(A;;CC;;;WD)"/>
    <protectedRange sqref="A177:B178" name="Range1_2_5_1_8_19_3" securityDescriptor="O:WDG:WDD:(A;;CC;;;WD)"/>
    <protectedRange sqref="A179:B180" name="Range1_2_3_2_7_8_1" securityDescriptor="O:WDG:WDD:(A;;CC;;;WD)"/>
    <protectedRange sqref="A183:B183" name="Range1_2_3_2_4_5" securityDescriptor="O:WDG:WDD:(A;;CC;;;WD)"/>
    <protectedRange sqref="A185:B186" name="Range1_2_3_2_4_6" securityDescriptor="O:WDG:WDD:(A;;CC;;;WD)"/>
    <protectedRange sqref="A184:B184" name="Range1_2_5_1_8_19_4" securityDescriptor="O:WDG:WDD:(A;;CC;;;WD)"/>
    <protectedRange sqref="A187:B187" name="Range1_2_3_2_7_1_1_1" securityDescriptor="O:WDG:WDD:(A;;CC;;;WD)"/>
    <protectedRange sqref="A191:B191" name="Range1_2_3_2_4_7" securityDescriptor="O:WDG:WDD:(A;;CC;;;WD)"/>
    <protectedRange sqref="A192:B193 A190:B190" name="Range1_2_5_1_8_19_5" securityDescriptor="O:WDG:WDD:(A;;CC;;;WD)"/>
    <protectedRange sqref="B194" name="Range1_2_3_2_16_2" securityDescriptor="O:WDG:WDD:(A;;CC;;;WD)"/>
    <protectedRange sqref="B195" name="Range1_2_5_1_8_23_1" securityDescriptor="O:WDG:WDD:(A;;CC;;;WD)"/>
    <protectedRange sqref="A194" name="Range1_2_3_2_17_2" securityDescriptor="O:WDG:WDD:(A;;CC;;;WD)"/>
    <protectedRange sqref="A195" name="Range1_2_5_1_8_24_1" securityDescriptor="O:WDG:WDD:(A;;CC;;;WD)"/>
    <protectedRange sqref="B196" name="Range1_2_3_2_16_3" securityDescriptor="O:WDG:WDD:(A;;CC;;;WD)"/>
    <protectedRange sqref="A196" name="Range1_2_3_2_17_3" securityDescriptor="O:WDG:WDD:(A;;CC;;;WD)"/>
    <protectedRange sqref="A200:B201 A197:B197" name="Range1_2_3_2_20_1" securityDescriptor="O:WDG:WDD:(A;;CC;;;WD)"/>
    <protectedRange sqref="A199:B199" name="Range1_2_3_2_7_1_3_1" securityDescriptor="O:WDG:WDD:(A;;CC;;;WD)"/>
    <protectedRange sqref="B235 B233" name="Range1_2" securityDescriptor="O:WDG:WDD:(A;;CC;;;WD)"/>
    <protectedRange sqref="B236" name="Range1_2_1" securityDescriptor="O:WDG:WDD:(A;;CC;;;WD)"/>
    <protectedRange sqref="B237" name="Range1_2_2" securityDescriptor="O:WDG:WDD:(A;;CC;;;WD)"/>
    <protectedRange sqref="B238" name="Range1_2_3" securityDescriptor="O:WDG:WDD:(A;;CC;;;WD)"/>
    <protectedRange sqref="B239" name="Range1_2_4" securityDescriptor="O:WDG:WDD:(A;;CC;;;WD)"/>
  </protectedRanges>
  <autoFilter ref="A1:G265" xr:uid="{00000000-0009-0000-0000-000000000000}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workbookViewId="0">
      <selection activeCell="A2" sqref="A2"/>
    </sheetView>
  </sheetViews>
  <sheetFormatPr defaultRowHeight="14.5" x14ac:dyDescent="0.35"/>
  <cols>
    <col min="1" max="1" width="35.7265625" bestFit="1" customWidth="1"/>
    <col min="2" max="2" width="29.1796875" bestFit="1" customWidth="1"/>
    <col min="3" max="3" width="25.7265625" bestFit="1" customWidth="1"/>
    <col min="4" max="4" width="60.7265625" bestFit="1" customWidth="1"/>
  </cols>
  <sheetData>
    <row r="1" spans="1:4" x14ac:dyDescent="0.35">
      <c r="A1" t="s">
        <v>525</v>
      </c>
      <c r="B1" t="s">
        <v>526</v>
      </c>
      <c r="C1" t="s">
        <v>527</v>
      </c>
      <c r="D1" t="s">
        <v>528</v>
      </c>
    </row>
    <row r="2" spans="1:4" x14ac:dyDescent="0.35">
      <c r="A2" s="8" t="s">
        <v>530</v>
      </c>
      <c r="B2" t="s">
        <v>497</v>
      </c>
      <c r="C2" t="str">
        <f>VLOOKUP(B2,Sheet1!A:A,1,FALSE)</f>
        <v>01.10.17.002.022.15ბ.02.009</v>
      </c>
      <c r="D2" t="str">
        <f>_xlfn.CONCAT(A2,B2)</f>
        <v>https://problem-assets.vtb.ge/?code=01.10.17.002.022.15ბ.02.009</v>
      </c>
    </row>
    <row r="3" spans="1:4" x14ac:dyDescent="0.35">
      <c r="A3" s="8" t="s">
        <v>530</v>
      </c>
      <c r="B3" t="s">
        <v>498</v>
      </c>
      <c r="C3" t="str">
        <f>VLOOKUP(B3,Sheet1!A:A,1,FALSE)</f>
        <v>01.10.17.002.022.15ბ.02.011</v>
      </c>
      <c r="D3" t="str">
        <f t="shared" ref="D3:D48" si="0">_xlfn.CONCAT(A3,B3)</f>
        <v>https://problem-assets.vtb.ge/?code=01.10.17.002.022.15ბ.02.011</v>
      </c>
    </row>
    <row r="4" spans="1:4" x14ac:dyDescent="0.35">
      <c r="A4" s="8" t="s">
        <v>530</v>
      </c>
      <c r="B4" t="s">
        <v>493</v>
      </c>
      <c r="C4" t="str">
        <f>VLOOKUP(B4,Sheet1!A:A,1,FALSE)</f>
        <v>01.10.17.002.022.15ბ.02.012</v>
      </c>
      <c r="D4" t="str">
        <f t="shared" si="0"/>
        <v>https://problem-assets.vtb.ge/?code=01.10.17.002.022.15ბ.02.012</v>
      </c>
    </row>
    <row r="5" spans="1:4" x14ac:dyDescent="0.35">
      <c r="A5" s="8" t="s">
        <v>530</v>
      </c>
      <c r="B5" t="s">
        <v>496</v>
      </c>
      <c r="C5" t="str">
        <f>VLOOKUP(B5,Sheet1!A:A,1,FALSE)</f>
        <v>01.10.17.002.022.15ბ.02.013</v>
      </c>
      <c r="D5" t="str">
        <f t="shared" si="0"/>
        <v>https://problem-assets.vtb.ge/?code=01.10.17.002.022.15ბ.02.013</v>
      </c>
    </row>
    <row r="6" spans="1:4" x14ac:dyDescent="0.35">
      <c r="A6" s="8" t="s">
        <v>530</v>
      </c>
      <c r="B6" t="s">
        <v>495</v>
      </c>
      <c r="C6" t="str">
        <f>VLOOKUP(B6,Sheet1!A:A,1,FALSE)</f>
        <v>01.10.17.002.022.15ბ.02.502</v>
      </c>
      <c r="D6" t="str">
        <f t="shared" si="0"/>
        <v>https://problem-assets.vtb.ge/?code=01.10.17.002.022.15ბ.02.502</v>
      </c>
    </row>
    <row r="7" spans="1:4" x14ac:dyDescent="0.35">
      <c r="A7" s="8" t="s">
        <v>530</v>
      </c>
      <c r="B7" t="s">
        <v>499</v>
      </c>
      <c r="C7" t="str">
        <f>VLOOKUP(B7,Sheet1!A:A,1,FALSE)</f>
        <v>01.10.17.002.022.15ბ.02.503</v>
      </c>
      <c r="D7" t="str">
        <f t="shared" si="0"/>
        <v>https://problem-assets.vtb.ge/?code=01.10.17.002.022.15ბ.02.503</v>
      </c>
    </row>
    <row r="8" spans="1:4" x14ac:dyDescent="0.35">
      <c r="A8" s="8" t="s">
        <v>530</v>
      </c>
      <c r="B8" t="s">
        <v>492</v>
      </c>
      <c r="C8" t="str">
        <f>VLOOKUP(B8,Sheet1!A:A,1,FALSE)</f>
        <v>01.10.17.002.022.15ბ.02.504</v>
      </c>
      <c r="D8" t="str">
        <f t="shared" si="0"/>
        <v>https://problem-assets.vtb.ge/?code=01.10.17.002.022.15ბ.02.504</v>
      </c>
    </row>
    <row r="9" spans="1:4" x14ac:dyDescent="0.35">
      <c r="A9" s="8" t="s">
        <v>530</v>
      </c>
      <c r="B9" t="s">
        <v>500</v>
      </c>
      <c r="C9" t="str">
        <f>VLOOKUP(B9,Sheet1!A:A,1,FALSE)</f>
        <v>01.10.17.002.022.15ბ.02.505</v>
      </c>
      <c r="D9" t="str">
        <f t="shared" si="0"/>
        <v>https://problem-assets.vtb.ge/?code=01.10.17.002.022.15ბ.02.505</v>
      </c>
    </row>
    <row r="10" spans="1:4" x14ac:dyDescent="0.35">
      <c r="A10" s="8" t="s">
        <v>530</v>
      </c>
      <c r="B10" t="s">
        <v>494</v>
      </c>
      <c r="C10" t="str">
        <f>VLOOKUP(B10,Sheet1!A:A,1,FALSE)</f>
        <v>01.10.17.002.022.16.534</v>
      </c>
      <c r="D10" t="str">
        <f t="shared" si="0"/>
        <v>https://problem-assets.vtb.ge/?code=01.10.17.002.022.16.534</v>
      </c>
    </row>
    <row r="11" spans="1:4" x14ac:dyDescent="0.35">
      <c r="A11" s="8" t="s">
        <v>530</v>
      </c>
      <c r="B11" t="s">
        <v>453</v>
      </c>
      <c r="C11" t="str">
        <f>VLOOKUP(B11,Sheet1!A:A,1,FALSE)</f>
        <v>01.10.17.002.022.16.553</v>
      </c>
      <c r="D11" t="str">
        <f t="shared" si="0"/>
        <v>https://problem-assets.vtb.ge/?code=01.10.17.002.022.16.553</v>
      </c>
    </row>
    <row r="12" spans="1:4" x14ac:dyDescent="0.35">
      <c r="A12" s="8" t="s">
        <v>530</v>
      </c>
      <c r="B12" t="s">
        <v>446</v>
      </c>
      <c r="C12" t="str">
        <f>VLOOKUP(B12,Sheet1!A:A,1,FALSE)</f>
        <v>01.15.02.058.021</v>
      </c>
      <c r="D12" t="str">
        <f t="shared" si="0"/>
        <v>https://problem-assets.vtb.ge/?code=01.15.02.058.021</v>
      </c>
    </row>
    <row r="13" spans="1:4" x14ac:dyDescent="0.35">
      <c r="A13" s="8" t="s">
        <v>530</v>
      </c>
      <c r="B13" t="s">
        <v>490</v>
      </c>
      <c r="C13" t="str">
        <f>VLOOKUP(B13,Sheet1!A:A,1,FALSE)</f>
        <v>01.16.05.013.009.01.500</v>
      </c>
      <c r="D13" t="str">
        <f t="shared" si="0"/>
        <v>https://problem-assets.vtb.ge/?code=01.16.05.013.009.01.500</v>
      </c>
    </row>
    <row r="14" spans="1:4" x14ac:dyDescent="0.35">
      <c r="A14" s="8" t="s">
        <v>530</v>
      </c>
      <c r="B14" t="s">
        <v>2</v>
      </c>
      <c r="C14" t="str">
        <f>VLOOKUP(B14,Sheet1!A:A,1,FALSE)</f>
        <v>04.01.09.158</v>
      </c>
      <c r="D14" t="str">
        <f t="shared" si="0"/>
        <v>https://problem-assets.vtb.ge/?code=04.01.09.158</v>
      </c>
    </row>
    <row r="15" spans="1:4" x14ac:dyDescent="0.35">
      <c r="A15" s="8" t="s">
        <v>530</v>
      </c>
      <c r="B15" t="s">
        <v>454</v>
      </c>
      <c r="C15" t="str">
        <f>VLOOKUP(B15,Sheet1!A:A,1,FALSE)</f>
        <v>04.02.08.707</v>
      </c>
      <c r="D15" t="str">
        <f t="shared" si="0"/>
        <v>https://problem-assets.vtb.ge/?code=04.02.08.707</v>
      </c>
    </row>
    <row r="16" spans="1:4" x14ac:dyDescent="0.35">
      <c r="A16" s="8" t="s">
        <v>530</v>
      </c>
      <c r="B16" t="s">
        <v>29</v>
      </c>
      <c r="C16" t="str">
        <f>VLOOKUP(B16,Sheet1!A:A,1,FALSE)</f>
        <v>05.03.10.002.01.013ა</v>
      </c>
      <c r="D16" t="str">
        <f t="shared" si="0"/>
        <v>https://problem-assets.vtb.ge/?code=05.03.10.002.01.013ა</v>
      </c>
    </row>
    <row r="17" spans="1:4" x14ac:dyDescent="0.35">
      <c r="A17" s="8" t="s">
        <v>530</v>
      </c>
      <c r="B17" t="s">
        <v>254</v>
      </c>
      <c r="C17" t="str">
        <f>VLOOKUP(B17,Sheet1!A:A,1,FALSE)</f>
        <v>05.21.07.010.01.513</v>
      </c>
      <c r="D17" t="str">
        <f t="shared" si="0"/>
        <v>https://problem-assets.vtb.ge/?code=05.21.07.010.01.513</v>
      </c>
    </row>
    <row r="18" spans="1:4" x14ac:dyDescent="0.35">
      <c r="A18" s="8" t="s">
        <v>530</v>
      </c>
      <c r="B18" t="s">
        <v>239</v>
      </c>
      <c r="C18" t="str">
        <f>VLOOKUP(B18,Sheet1!A:A,1,FALSE)</f>
        <v>05.22.09.007.01.501</v>
      </c>
      <c r="D18" t="str">
        <f t="shared" si="0"/>
        <v>https://problem-assets.vtb.ge/?code=05.22.09.007.01.501</v>
      </c>
    </row>
    <row r="19" spans="1:4" x14ac:dyDescent="0.35">
      <c r="A19" s="8" t="s">
        <v>530</v>
      </c>
      <c r="B19" t="s">
        <v>501</v>
      </c>
      <c r="C19" t="str">
        <f>VLOOKUP(B19,Sheet1!A:A,1,FALSE)</f>
        <v>05.22.12.023.01.017</v>
      </c>
      <c r="D19" t="str">
        <f t="shared" si="0"/>
        <v>https://problem-assets.vtb.ge/?code=05.22.12.023.01.017</v>
      </c>
    </row>
    <row r="20" spans="1:4" x14ac:dyDescent="0.35">
      <c r="A20" s="8" t="s">
        <v>530</v>
      </c>
      <c r="B20" t="s">
        <v>502</v>
      </c>
      <c r="C20" t="str">
        <f>VLOOKUP(B20,Sheet1!A:A,1,FALSE)</f>
        <v>05.22.12.023.01.017ა</v>
      </c>
      <c r="D20" t="str">
        <f t="shared" si="0"/>
        <v>https://problem-assets.vtb.ge/?code=05.22.12.023.01.017ა</v>
      </c>
    </row>
    <row r="21" spans="1:4" x14ac:dyDescent="0.35">
      <c r="A21" s="8" t="s">
        <v>530</v>
      </c>
      <c r="B21" t="s">
        <v>12</v>
      </c>
      <c r="C21" t="str">
        <f>VLOOKUP(B21,Sheet1!A:A,1,FALSE)</f>
        <v>05.24.04.063.01.508</v>
      </c>
      <c r="D21" t="str">
        <f t="shared" si="0"/>
        <v>https://problem-assets.vtb.ge/?code=05.24.04.063.01.508</v>
      </c>
    </row>
    <row r="22" spans="1:4" x14ac:dyDescent="0.35">
      <c r="A22" s="8" t="s">
        <v>530</v>
      </c>
      <c r="B22" t="s">
        <v>503</v>
      </c>
      <c r="C22" t="str">
        <f>VLOOKUP(B22,Sheet1!A:A,1,FALSE)</f>
        <v>05.24.04.071.01.502</v>
      </c>
      <c r="D22" t="str">
        <f t="shared" si="0"/>
        <v>https://problem-assets.vtb.ge/?code=05.24.04.071.01.502</v>
      </c>
    </row>
    <row r="23" spans="1:4" x14ac:dyDescent="0.35">
      <c r="A23" s="8" t="s">
        <v>530</v>
      </c>
      <c r="B23" t="s">
        <v>524</v>
      </c>
      <c r="C23" t="e">
        <f>VLOOKUP(B23,Sheet1!A:A,1,FALSE)</f>
        <v>#N/A</v>
      </c>
      <c r="D23" t="str">
        <f t="shared" si="0"/>
        <v>https://problem-assets.vtb.ge/?code=05.24.04.071.01.502   მანსარდა</v>
      </c>
    </row>
    <row r="24" spans="1:4" x14ac:dyDescent="0.35">
      <c r="A24" s="8" t="s">
        <v>530</v>
      </c>
      <c r="B24" t="s">
        <v>33</v>
      </c>
      <c r="C24" t="str">
        <f>VLOOKUP(B24,Sheet1!A:A,1,FALSE)</f>
        <v>05.24.07.048.01.054</v>
      </c>
      <c r="D24" t="str">
        <f t="shared" si="0"/>
        <v>https://problem-assets.vtb.ge/?code=05.24.07.048.01.054</v>
      </c>
    </row>
    <row r="25" spans="1:4" x14ac:dyDescent="0.35">
      <c r="A25" s="8" t="s">
        <v>530</v>
      </c>
      <c r="B25" t="s">
        <v>56</v>
      </c>
      <c r="C25" t="str">
        <f>VLOOKUP(B25,Sheet1!A:A,1,FALSE)</f>
        <v>05.25.09.043.01.007</v>
      </c>
      <c r="D25" t="str">
        <f t="shared" si="0"/>
        <v>https://problem-assets.vtb.ge/?code=05.25.09.043.01.007</v>
      </c>
    </row>
    <row r="26" spans="1:4" x14ac:dyDescent="0.35">
      <c r="A26" s="8" t="s">
        <v>530</v>
      </c>
      <c r="B26" t="s">
        <v>39</v>
      </c>
      <c r="C26" t="str">
        <f>VLOOKUP(B26,Sheet1!A:A,1,FALSE)</f>
        <v>05.26.04.041.01.548</v>
      </c>
      <c r="D26" t="str">
        <f t="shared" si="0"/>
        <v>https://problem-assets.vtb.ge/?code=05.26.04.041.01.548</v>
      </c>
    </row>
    <row r="27" spans="1:4" x14ac:dyDescent="0.35">
      <c r="A27" s="8" t="s">
        <v>530</v>
      </c>
      <c r="B27" t="s">
        <v>504</v>
      </c>
      <c r="C27" t="str">
        <f>VLOOKUP(B27,Sheet1!A:A,1,FALSE)</f>
        <v>05.27.42.026.01.029</v>
      </c>
      <c r="D27" t="str">
        <f t="shared" si="0"/>
        <v>https://problem-assets.vtb.ge/?code=05.27.42.026.01.029</v>
      </c>
    </row>
    <row r="28" spans="1:4" x14ac:dyDescent="0.35">
      <c r="A28" s="8" t="s">
        <v>530</v>
      </c>
      <c r="B28" t="s">
        <v>505</v>
      </c>
      <c r="C28" t="str">
        <f>VLOOKUP(B28,Sheet1!A:A,1,FALSE)</f>
        <v>05.28.02.001.01.024</v>
      </c>
      <c r="D28" t="str">
        <f t="shared" si="0"/>
        <v>https://problem-assets.vtb.ge/?code=05.28.02.001.01.024</v>
      </c>
    </row>
    <row r="29" spans="1:4" x14ac:dyDescent="0.35">
      <c r="A29" s="8" t="s">
        <v>530</v>
      </c>
      <c r="B29" t="s">
        <v>458</v>
      </c>
      <c r="C29" t="str">
        <f>VLOOKUP(B29,Sheet1!A:A,1,FALSE)</f>
        <v>05.28.02.014.02.032</v>
      </c>
      <c r="D29" t="str">
        <f t="shared" si="0"/>
        <v>https://problem-assets.vtb.ge/?code=05.28.02.014.02.032</v>
      </c>
    </row>
    <row r="30" spans="1:4" x14ac:dyDescent="0.35">
      <c r="A30" s="8" t="s">
        <v>530</v>
      </c>
      <c r="B30" t="s">
        <v>506</v>
      </c>
      <c r="C30" t="str">
        <f>VLOOKUP(B30,Sheet1!A:A,1,FALSE)</f>
        <v>05.28.03.031.01.512</v>
      </c>
      <c r="D30" t="str">
        <f t="shared" si="0"/>
        <v>https://problem-assets.vtb.ge/?code=05.28.03.031.01.512</v>
      </c>
    </row>
    <row r="31" spans="1:4" x14ac:dyDescent="0.35">
      <c r="A31" s="8" t="s">
        <v>530</v>
      </c>
      <c r="B31" t="s">
        <v>19</v>
      </c>
      <c r="C31" t="str">
        <f>VLOOKUP(B31,Sheet1!A:A,1,FALSE)</f>
        <v>05.29.41.013</v>
      </c>
      <c r="D31" t="str">
        <f t="shared" si="0"/>
        <v>https://problem-assets.vtb.ge/?code=05.29.41.013</v>
      </c>
    </row>
    <row r="32" spans="1:4" x14ac:dyDescent="0.35">
      <c r="A32" s="8" t="s">
        <v>530</v>
      </c>
      <c r="B32" t="s">
        <v>507</v>
      </c>
      <c r="C32" t="str">
        <f>VLOOKUP(B32,Sheet1!A:A,1,FALSE)</f>
        <v>05.30.18.033.06.503</v>
      </c>
      <c r="D32" t="str">
        <f t="shared" si="0"/>
        <v>https://problem-assets.vtb.ge/?code=05.30.18.033.06.503</v>
      </c>
    </row>
    <row r="33" spans="1:4" x14ac:dyDescent="0.35">
      <c r="A33" s="8" t="s">
        <v>530</v>
      </c>
      <c r="B33" t="s">
        <v>65</v>
      </c>
      <c r="C33" t="str">
        <f>VLOOKUP(B33,Sheet1!A:A,1,FALSE)</f>
        <v>05.32.09.005</v>
      </c>
      <c r="D33" t="str">
        <f t="shared" si="0"/>
        <v>https://problem-assets.vtb.ge/?code=05.32.09.005</v>
      </c>
    </row>
    <row r="34" spans="1:4" x14ac:dyDescent="0.35">
      <c r="A34" s="8" t="s">
        <v>530</v>
      </c>
      <c r="B34" t="s">
        <v>508</v>
      </c>
      <c r="C34" t="str">
        <f>VLOOKUP(B34,Sheet1!A:A,1,FALSE)</f>
        <v>05.35.27.066.01.001</v>
      </c>
      <c r="D34" t="str">
        <f t="shared" si="0"/>
        <v>https://problem-assets.vtb.ge/?code=05.35.27.066.01.001</v>
      </c>
    </row>
    <row r="35" spans="1:4" x14ac:dyDescent="0.35">
      <c r="A35" s="8" t="s">
        <v>530</v>
      </c>
      <c r="B35" t="s">
        <v>61</v>
      </c>
      <c r="C35" t="str">
        <f>VLOOKUP(B35,Sheet1!A:A,1,FALSE)</f>
        <v>05.36.21.164</v>
      </c>
      <c r="D35" t="str">
        <f t="shared" si="0"/>
        <v>https://problem-assets.vtb.ge/?code=05.36.21.164</v>
      </c>
    </row>
    <row r="36" spans="1:4" x14ac:dyDescent="0.35">
      <c r="A36" s="8" t="s">
        <v>530</v>
      </c>
      <c r="B36" t="s">
        <v>253</v>
      </c>
      <c r="C36" t="str">
        <f>VLOOKUP(B36,Sheet1!A:A,1,FALSE)</f>
        <v>05.36.24.132.01.308</v>
      </c>
      <c r="D36" t="str">
        <f t="shared" si="0"/>
        <v>https://problem-assets.vtb.ge/?code=05.36.24.132.01.308</v>
      </c>
    </row>
    <row r="37" spans="1:4" x14ac:dyDescent="0.35">
      <c r="A37" s="8" t="s">
        <v>530</v>
      </c>
      <c r="B37" t="s">
        <v>54</v>
      </c>
      <c r="C37" t="str">
        <f>VLOOKUP(B37,Sheet1!A:A,1,FALSE)</f>
        <v>20.42.03.523.01.054</v>
      </c>
      <c r="D37" t="str">
        <f t="shared" si="0"/>
        <v>https://problem-assets.vtb.ge/?code=20.42.03.523.01.054</v>
      </c>
    </row>
    <row r="38" spans="1:4" x14ac:dyDescent="0.35">
      <c r="A38" s="8" t="s">
        <v>530</v>
      </c>
      <c r="B38" t="s">
        <v>509</v>
      </c>
      <c r="C38" t="e">
        <f>VLOOKUP(B38,Sheet1!A:A,1,FALSE)</f>
        <v>#N/A</v>
      </c>
      <c r="D38" t="str">
        <f t="shared" si="0"/>
        <v>https://problem-assets.vtb.ge/?code=26.19.17.024</v>
      </c>
    </row>
    <row r="39" spans="1:4" x14ac:dyDescent="0.35">
      <c r="A39" s="8" t="s">
        <v>530</v>
      </c>
      <c r="B39" t="s">
        <v>510</v>
      </c>
      <c r="C39" t="e">
        <f>VLOOKUP(B39,Sheet1!A:A,1,FALSE)</f>
        <v>#N/A</v>
      </c>
      <c r="D39" t="str">
        <f t="shared" si="0"/>
        <v>https://problem-assets.vtb.ge/?code=26.19.18.057</v>
      </c>
    </row>
    <row r="40" spans="1:4" x14ac:dyDescent="0.35">
      <c r="A40" s="8" t="s">
        <v>530</v>
      </c>
      <c r="B40" t="s">
        <v>214</v>
      </c>
      <c r="C40" t="str">
        <f>VLOOKUP(B40,Sheet1!A:A,1,FALSE)</f>
        <v>26.21.15.069</v>
      </c>
      <c r="D40" t="str">
        <f t="shared" si="0"/>
        <v>https://problem-assets.vtb.ge/?code=26.21.15.069</v>
      </c>
    </row>
    <row r="41" spans="1:4" x14ac:dyDescent="0.35">
      <c r="A41" s="8" t="s">
        <v>530</v>
      </c>
      <c r="B41" t="s">
        <v>212</v>
      </c>
      <c r="C41" t="str">
        <f>VLOOKUP(B41,Sheet1!A:A,1,FALSE)</f>
        <v>26.26.01.078.01.014</v>
      </c>
      <c r="D41" t="str">
        <f t="shared" si="0"/>
        <v>https://problem-assets.vtb.ge/?code=26.26.01.078.01.014</v>
      </c>
    </row>
    <row r="42" spans="1:4" x14ac:dyDescent="0.35">
      <c r="A42" s="8" t="s">
        <v>530</v>
      </c>
      <c r="B42" t="s">
        <v>215</v>
      </c>
      <c r="C42" t="str">
        <f>VLOOKUP(B42,Sheet1!A:A,1,FALSE)</f>
        <v>26.26.01.078.01.038</v>
      </c>
      <c r="D42" t="str">
        <f t="shared" si="0"/>
        <v>https://problem-assets.vtb.ge/?code=26.26.01.078.01.038</v>
      </c>
    </row>
    <row r="43" spans="1:4" x14ac:dyDescent="0.35">
      <c r="A43" s="8" t="s">
        <v>530</v>
      </c>
      <c r="B43" t="s">
        <v>197</v>
      </c>
      <c r="C43" t="str">
        <f>VLOOKUP(B43,Sheet1!A:A,1,FALSE)</f>
        <v>26.26.46.003.01.002</v>
      </c>
      <c r="D43" t="str">
        <f t="shared" si="0"/>
        <v>https://problem-assets.vtb.ge/?code=26.26.46.003.01.002</v>
      </c>
    </row>
    <row r="44" spans="1:4" x14ac:dyDescent="0.35">
      <c r="A44" s="8" t="s">
        <v>530</v>
      </c>
      <c r="B44" t="s">
        <v>459</v>
      </c>
      <c r="C44" t="str">
        <f>VLOOKUP(B44,Sheet1!A:A,1,FALSE)</f>
        <v>26.26.57.031</v>
      </c>
      <c r="D44" t="str">
        <f t="shared" si="0"/>
        <v>https://problem-assets.vtb.ge/?code=26.26.57.031</v>
      </c>
    </row>
    <row r="45" spans="1:4" x14ac:dyDescent="0.35">
      <c r="A45" s="8" t="s">
        <v>530</v>
      </c>
      <c r="B45" t="s">
        <v>53</v>
      </c>
      <c r="C45" t="str">
        <f>VLOOKUP(B45,Sheet1!A:A,1,FALSE)</f>
        <v>26.26.58.159</v>
      </c>
      <c r="D45" t="str">
        <f t="shared" si="0"/>
        <v>https://problem-assets.vtb.ge/?code=26.26.58.159</v>
      </c>
    </row>
    <row r="46" spans="1:4" x14ac:dyDescent="0.35">
      <c r="A46" s="8" t="s">
        <v>530</v>
      </c>
      <c r="B46" t="s">
        <v>449</v>
      </c>
      <c r="C46" t="str">
        <f>VLOOKUP(B46,Sheet1!A:A,1,FALSE)</f>
        <v>43.18.41.164</v>
      </c>
      <c r="D46" t="str">
        <f t="shared" si="0"/>
        <v>https://problem-assets.vtb.ge/?code=43.18.41.164</v>
      </c>
    </row>
    <row r="47" spans="1:4" x14ac:dyDescent="0.35">
      <c r="A47" s="8" t="s">
        <v>530</v>
      </c>
      <c r="B47" t="s">
        <v>3</v>
      </c>
      <c r="C47" t="str">
        <f>VLOOKUP(B47,Sheet1!A:A,1,FALSE)</f>
        <v>71.62.58.343</v>
      </c>
      <c r="D47" t="str">
        <f t="shared" si="0"/>
        <v>https://problem-assets.vtb.ge/?code=71.62.58.343</v>
      </c>
    </row>
    <row r="48" spans="1:4" x14ac:dyDescent="0.35">
      <c r="A48" s="8" t="s">
        <v>530</v>
      </c>
      <c r="B48" t="s">
        <v>5</v>
      </c>
      <c r="C48" t="str">
        <f>VLOOKUP(B48,Sheet1!A:A,1,FALSE)</f>
        <v>71.62.58.345</v>
      </c>
      <c r="D48" t="str">
        <f t="shared" si="0"/>
        <v>https://problem-assets.vtb.ge/?code=71.62.58.345</v>
      </c>
    </row>
  </sheetData>
  <autoFilter ref="A1:D48" xr:uid="{00000000-0009-0000-0000-000001000000}"/>
  <hyperlinks>
    <hyperlink ref="A2" r:id="rId1" xr:uid="{00000000-0004-0000-0100-000000000000}"/>
    <hyperlink ref="A3:A48" r:id="rId2" display="https://problem-assets.vtb.ge/?code=" xr:uid="{00000000-0004-0000-01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Kotliarevsky</dc:creator>
  <cp:lastModifiedBy>Shalva Giorgadze</cp:lastModifiedBy>
  <dcterms:created xsi:type="dcterms:W3CDTF">2025-12-23T08:17:08Z</dcterms:created>
  <dcterms:modified xsi:type="dcterms:W3CDTF">2026-03-18T10:15:40Z</dcterms:modified>
</cp:coreProperties>
</file>